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sf\Home\Desktop\Supp Shuffle\Nobles Working Papers\Finals to post\02_5e_Working_Papers_Solutions\Excel\"/>
    </mc:Choice>
  </mc:AlternateContent>
  <bookViews>
    <workbookView xWindow="0" yWindow="0" windowWidth="20490" windowHeight="7905" tabRatio="862"/>
  </bookViews>
  <sheets>
    <sheet name="Review" sheetId="1" r:id="rId1"/>
    <sheet name="S2-1" sheetId="2" r:id="rId2"/>
    <sheet name="S2-2" sheetId="4" r:id="rId3"/>
    <sheet name="S2-3" sheetId="5" r:id="rId4"/>
    <sheet name="S2-4 " sheetId="8" r:id="rId5"/>
    <sheet name="S2-5" sheetId="6" r:id="rId6"/>
    <sheet name="S2-6" sheetId="7" r:id="rId7"/>
    <sheet name="S2-7" sheetId="9" r:id="rId8"/>
    <sheet name="S2-8" sheetId="10" r:id="rId9"/>
    <sheet name="S2-9" sheetId="11" r:id="rId10"/>
    <sheet name="E2-10" sheetId="13" r:id="rId11"/>
    <sheet name="E2-11" sheetId="12" r:id="rId12"/>
    <sheet name="E2-12" sheetId="14" r:id="rId13"/>
    <sheet name="E2-13" sheetId="15" r:id="rId14"/>
    <sheet name="E2-14" sheetId="16" r:id="rId15"/>
    <sheet name="E2-15" sheetId="3" r:id="rId16"/>
    <sheet name="E2-16" sheetId="18" r:id="rId17"/>
    <sheet name="E2-17" sheetId="19" r:id="rId18"/>
    <sheet name="E2-18" sheetId="21" r:id="rId19"/>
    <sheet name="E2-19" sheetId="20" r:id="rId20"/>
    <sheet name="E2-20" sheetId="22" r:id="rId21"/>
    <sheet name="E2-21" sheetId="23" r:id="rId22"/>
    <sheet name="E2-22" sheetId="24" r:id="rId23"/>
    <sheet name="E2-23" sheetId="25" r:id="rId24"/>
    <sheet name="E2-24" sheetId="27" r:id="rId25"/>
    <sheet name="E2-25" sheetId="26" r:id="rId26"/>
    <sheet name="E2-26 " sheetId="31" r:id="rId27"/>
    <sheet name="E2-27" sheetId="28" r:id="rId28"/>
    <sheet name="E2-28" sheetId="29" r:id="rId29"/>
    <sheet name="P2-29A" sheetId="32" r:id="rId30"/>
    <sheet name="P2-30A " sheetId="60" r:id="rId31"/>
    <sheet name="P2-31A " sheetId="61" r:id="rId32"/>
    <sheet name="P2-32A" sheetId="62" r:id="rId33"/>
    <sheet name="P2-33A " sheetId="63" r:id="rId34"/>
    <sheet name="P2-34A" sheetId="65" r:id="rId35"/>
    <sheet name="P2-35B" sheetId="69" r:id="rId36"/>
    <sheet name="P2-36B " sheetId="39" r:id="rId37"/>
    <sheet name="P2-37B" sheetId="40" r:id="rId38"/>
    <sheet name="P2-38B" sheetId="41" r:id="rId39"/>
    <sheet name="P2-39B" sheetId="42" r:id="rId40"/>
    <sheet name="P2-40B" sheetId="45" r:id="rId41"/>
    <sheet name="P2-41" sheetId="68" r:id="rId42"/>
    <sheet name="P2-42" sheetId="67" r:id="rId43"/>
    <sheet name="Decision Case 2-1" sheetId="48" r:id="rId44"/>
    <sheet name="Ethical Issue 2-1" sheetId="50" r:id="rId45"/>
    <sheet name="Fraud Case 2-1" sheetId="49" r:id="rId46"/>
    <sheet name="Financial Statement Case 2-1" sheetId="46" r:id="rId47"/>
    <sheet name="Communication Activity 2-1" sheetId="51" r:id="rId48"/>
  </sheets>
  <calcPr calcId="152511"/>
</workbook>
</file>

<file path=xl/calcChain.xml><?xml version="1.0" encoding="utf-8"?>
<calcChain xmlns="http://schemas.openxmlformats.org/spreadsheetml/2006/main">
  <c r="K200" i="67" l="1"/>
  <c r="J200" i="67"/>
  <c r="I155" i="67"/>
  <c r="D155" i="67"/>
  <c r="I147" i="67"/>
  <c r="D147" i="67"/>
  <c r="J139" i="67"/>
  <c r="D139" i="67"/>
  <c r="I131" i="67"/>
  <c r="D131" i="67"/>
  <c r="J124" i="67"/>
  <c r="D124" i="67"/>
  <c r="J117" i="67"/>
  <c r="D117" i="67"/>
  <c r="J109" i="67"/>
  <c r="D109" i="67"/>
  <c r="J99" i="67"/>
  <c r="D101" i="67"/>
  <c r="K76" i="67"/>
  <c r="K73" i="67"/>
  <c r="K70" i="67"/>
  <c r="K67" i="67"/>
  <c r="K64" i="67"/>
  <c r="K61" i="67"/>
  <c r="K58" i="67"/>
  <c r="K55" i="67"/>
  <c r="K52" i="67"/>
  <c r="K49" i="67"/>
  <c r="K44" i="67"/>
  <c r="K41" i="67"/>
  <c r="K38" i="67"/>
  <c r="K35" i="67"/>
  <c r="K32" i="67"/>
  <c r="K29" i="67"/>
  <c r="K26" i="67"/>
  <c r="K227" i="68"/>
  <c r="F235" i="68"/>
  <c r="K187" i="68"/>
  <c r="K188" i="68" s="1"/>
  <c r="J199" i="68" s="1"/>
  <c r="J200" i="68" s="1"/>
  <c r="J202" i="68" s="1"/>
  <c r="K232" i="68" s="1"/>
  <c r="K233" i="68" s="1"/>
  <c r="K235" i="68" s="1"/>
  <c r="K168" i="68"/>
  <c r="J168" i="68"/>
  <c r="B178" i="68"/>
  <c r="B195" i="68" s="1"/>
  <c r="B221" i="68" s="1"/>
  <c r="I147" i="68"/>
  <c r="D147" i="68"/>
  <c r="J139" i="68"/>
  <c r="D139" i="68"/>
  <c r="I131" i="68"/>
  <c r="D131" i="68"/>
  <c r="J123" i="68"/>
  <c r="D123" i="68"/>
  <c r="J115" i="68"/>
  <c r="D115" i="68"/>
  <c r="J105" i="68"/>
  <c r="D107" i="68"/>
  <c r="K93" i="68"/>
  <c r="K84" i="68"/>
  <c r="K81" i="68"/>
  <c r="K76" i="68"/>
  <c r="K73" i="68"/>
  <c r="K70" i="68"/>
  <c r="K67" i="68"/>
  <c r="K64" i="68"/>
  <c r="K61" i="68"/>
  <c r="K58" i="68"/>
  <c r="K55" i="68"/>
  <c r="K52" i="68"/>
  <c r="K76" i="45"/>
  <c r="K74" i="45"/>
  <c r="K67" i="45"/>
  <c r="F76" i="45"/>
  <c r="K73" i="45"/>
  <c r="K54" i="45"/>
  <c r="K52" i="45"/>
  <c r="K51" i="45"/>
  <c r="K28" i="45"/>
  <c r="K27" i="45"/>
  <c r="B60" i="45"/>
  <c r="B49" i="45"/>
  <c r="B47" i="45"/>
  <c r="J26" i="42"/>
  <c r="I26" i="42"/>
  <c r="K241" i="41"/>
  <c r="J241" i="41"/>
  <c r="I197" i="41"/>
  <c r="I190" i="41"/>
  <c r="J182" i="41"/>
  <c r="J181" i="41"/>
  <c r="I172" i="41"/>
  <c r="J166" i="41"/>
  <c r="J158" i="41"/>
  <c r="J153" i="41"/>
  <c r="J152" i="41"/>
  <c r="J151" i="41"/>
  <c r="I136" i="41"/>
  <c r="I129" i="41"/>
  <c r="I122" i="41"/>
  <c r="I115" i="41"/>
  <c r="I114" i="41"/>
  <c r="I113" i="41"/>
  <c r="I101" i="41"/>
  <c r="I100" i="41"/>
  <c r="I99" i="41"/>
  <c r="I98" i="41"/>
  <c r="I97" i="41"/>
  <c r="I96" i="41"/>
  <c r="I95" i="41"/>
  <c r="I94" i="41"/>
  <c r="K78" i="41"/>
  <c r="K74" i="41"/>
  <c r="K69" i="41"/>
  <c r="K65" i="41"/>
  <c r="K61" i="41"/>
  <c r="K57" i="41"/>
  <c r="K53" i="41"/>
  <c r="K48" i="41"/>
  <c r="K43" i="41"/>
  <c r="K39" i="41"/>
  <c r="K35" i="41"/>
  <c r="K31" i="41"/>
  <c r="J244" i="40"/>
  <c r="I244" i="40"/>
  <c r="I202" i="40"/>
  <c r="I196" i="40"/>
  <c r="I189" i="40"/>
  <c r="I190" i="40"/>
  <c r="J180" i="40"/>
  <c r="J181" i="40"/>
  <c r="J182" i="40"/>
  <c r="J183" i="40"/>
  <c r="I173" i="40"/>
  <c r="J167" i="40"/>
  <c r="J161" i="40"/>
  <c r="J155" i="40"/>
  <c r="J148" i="40"/>
  <c r="J149" i="40"/>
  <c r="I142" i="40"/>
  <c r="I136" i="40"/>
  <c r="I130" i="40"/>
  <c r="I124" i="40"/>
  <c r="I118" i="40"/>
  <c r="I110" i="40"/>
  <c r="I111" i="40"/>
  <c r="I112" i="40"/>
  <c r="I95" i="40"/>
  <c r="I96" i="40"/>
  <c r="I97" i="40"/>
  <c r="I98" i="40"/>
  <c r="I99" i="40"/>
  <c r="I100" i="40"/>
  <c r="I94" i="40"/>
  <c r="I101" i="40"/>
  <c r="I102" i="40"/>
  <c r="I103" i="40"/>
  <c r="I104" i="40"/>
  <c r="K73" i="40"/>
  <c r="K79" i="40"/>
  <c r="K76" i="40"/>
  <c r="K70" i="40"/>
  <c r="K67" i="40"/>
  <c r="K64" i="40"/>
  <c r="K61" i="40"/>
  <c r="K58" i="40"/>
  <c r="K55" i="40"/>
  <c r="K52" i="40"/>
  <c r="K49" i="40"/>
  <c r="K43" i="40"/>
  <c r="K42" i="40"/>
  <c r="K38" i="40"/>
  <c r="K35" i="40"/>
  <c r="K31" i="40"/>
  <c r="K199" i="39"/>
  <c r="J199" i="39"/>
  <c r="D155" i="39"/>
  <c r="I155" i="39"/>
  <c r="I147" i="39"/>
  <c r="D147" i="39"/>
  <c r="J139" i="39"/>
  <c r="D139" i="39"/>
  <c r="I129" i="39"/>
  <c r="D129" i="39"/>
  <c r="J121" i="39"/>
  <c r="D121" i="39"/>
  <c r="J113" i="39"/>
  <c r="D113" i="39"/>
  <c r="J105" i="39"/>
  <c r="J97" i="39"/>
  <c r="D102" i="39"/>
  <c r="K73" i="39"/>
  <c r="K70" i="39"/>
  <c r="K64" i="39"/>
  <c r="K61" i="39"/>
  <c r="K58" i="39"/>
  <c r="K55" i="39"/>
  <c r="K52" i="39"/>
  <c r="K49" i="39"/>
  <c r="K44" i="39"/>
  <c r="K41" i="39"/>
  <c r="K38" i="39"/>
  <c r="K35" i="39"/>
  <c r="K32" i="39"/>
  <c r="K29" i="39"/>
  <c r="K25" i="39"/>
  <c r="K155" i="69"/>
  <c r="L155" i="69"/>
  <c r="J155" i="69"/>
  <c r="D126" i="69"/>
  <c r="I118" i="69"/>
  <c r="D118" i="69"/>
  <c r="I110" i="69"/>
  <c r="E110" i="69"/>
  <c r="I102" i="69"/>
  <c r="D102" i="69"/>
  <c r="J95" i="69"/>
  <c r="E95" i="69"/>
  <c r="J86" i="69"/>
  <c r="D86" i="69"/>
  <c r="J78" i="69"/>
  <c r="D78" i="69"/>
  <c r="J70" i="69"/>
  <c r="D70" i="69"/>
  <c r="K58" i="69"/>
  <c r="K55" i="69"/>
  <c r="K52" i="69"/>
  <c r="K41" i="69"/>
  <c r="K37" i="69"/>
  <c r="K34" i="69"/>
  <c r="K31" i="69"/>
  <c r="K28" i="69"/>
  <c r="K25" i="69"/>
  <c r="K22" i="69"/>
  <c r="K19" i="69"/>
  <c r="J76" i="65"/>
  <c r="J74" i="65"/>
  <c r="J68" i="65"/>
  <c r="F76" i="65"/>
  <c r="I55" i="65"/>
  <c r="I53" i="65"/>
  <c r="I52" i="65"/>
  <c r="J31" i="65"/>
  <c r="J28" i="65"/>
  <c r="B60" i="65"/>
  <c r="B49" i="65"/>
  <c r="B47" i="65"/>
  <c r="I26" i="63"/>
  <c r="H26" i="63"/>
  <c r="K210" i="62"/>
  <c r="J210" i="62"/>
  <c r="I188" i="62"/>
  <c r="I182" i="62"/>
  <c r="J171" i="62"/>
  <c r="J170" i="62"/>
  <c r="I163" i="62"/>
  <c r="J158" i="62"/>
  <c r="J151" i="62"/>
  <c r="J146" i="62"/>
  <c r="J145" i="62"/>
  <c r="J144" i="62"/>
  <c r="I131" i="62"/>
  <c r="I125" i="62"/>
  <c r="I119" i="62"/>
  <c r="I112" i="62"/>
  <c r="I111" i="62"/>
  <c r="I110" i="62"/>
  <c r="I97" i="62"/>
  <c r="I98" i="62"/>
  <c r="I99" i="62"/>
  <c r="I100" i="62"/>
  <c r="I96" i="62"/>
  <c r="I95" i="62"/>
  <c r="K74" i="62"/>
  <c r="K65" i="62"/>
  <c r="K57" i="62"/>
  <c r="K53" i="62"/>
  <c r="K49" i="62"/>
  <c r="K39" i="62"/>
  <c r="K35" i="62"/>
  <c r="K31" i="62"/>
  <c r="K27" i="62"/>
  <c r="K23" i="62"/>
  <c r="K245" i="61"/>
  <c r="J245" i="61"/>
  <c r="I208" i="61"/>
  <c r="I202" i="61"/>
  <c r="I196" i="61"/>
  <c r="I195" i="61"/>
  <c r="J188" i="61"/>
  <c r="J189" i="61"/>
  <c r="J187" i="61"/>
  <c r="J186" i="61"/>
  <c r="I180" i="61"/>
  <c r="J173" i="61"/>
  <c r="J167" i="61"/>
  <c r="J161" i="61"/>
  <c r="J155" i="61"/>
  <c r="J154" i="61"/>
  <c r="I148" i="61"/>
  <c r="I142" i="61"/>
  <c r="I136" i="61"/>
  <c r="I125" i="61"/>
  <c r="I119" i="61"/>
  <c r="I113" i="61"/>
  <c r="I112" i="61"/>
  <c r="I111" i="61"/>
  <c r="I100" i="61"/>
  <c r="I99" i="61"/>
  <c r="I101" i="61"/>
  <c r="I102" i="61"/>
  <c r="I103" i="61"/>
  <c r="I104" i="61"/>
  <c r="I97" i="61"/>
  <c r="I98" i="61"/>
  <c r="I96" i="61"/>
  <c r="I95" i="61"/>
  <c r="I94" i="61"/>
  <c r="K49" i="61"/>
  <c r="K52" i="61"/>
  <c r="K55" i="61"/>
  <c r="K58" i="61"/>
  <c r="K61" i="61"/>
  <c r="K64" i="61"/>
  <c r="K67" i="61"/>
  <c r="K70" i="61"/>
  <c r="K73" i="61"/>
  <c r="K76" i="61"/>
  <c r="K79" i="61"/>
  <c r="K43" i="61"/>
  <c r="K42" i="61"/>
  <c r="K38" i="61"/>
  <c r="K35" i="61"/>
  <c r="K31" i="61"/>
  <c r="K200" i="60"/>
  <c r="J200" i="60"/>
  <c r="I151" i="60"/>
  <c r="D155" i="60"/>
  <c r="I147" i="60"/>
  <c r="D147" i="60"/>
  <c r="J139" i="60"/>
  <c r="D139" i="60"/>
  <c r="I130" i="60"/>
  <c r="D130" i="60"/>
  <c r="J121" i="60"/>
  <c r="D121" i="60"/>
  <c r="J113" i="60"/>
  <c r="D113" i="60"/>
  <c r="J105" i="60"/>
  <c r="J97" i="60"/>
  <c r="D102" i="60"/>
  <c r="K76" i="60"/>
  <c r="K73" i="60"/>
  <c r="K70" i="60"/>
  <c r="K67" i="60"/>
  <c r="K64" i="60"/>
  <c r="K61" i="60"/>
  <c r="K58" i="60"/>
  <c r="K55" i="60"/>
  <c r="K52" i="60"/>
  <c r="K49" i="60"/>
  <c r="K41" i="60"/>
  <c r="K38" i="60"/>
  <c r="K35" i="60"/>
  <c r="K32" i="60"/>
  <c r="K29" i="60"/>
  <c r="K25" i="60"/>
  <c r="K157" i="32"/>
  <c r="J157" i="32"/>
  <c r="D126" i="32"/>
  <c r="I118" i="32"/>
  <c r="D118" i="32"/>
  <c r="I110" i="32"/>
  <c r="E110" i="32"/>
  <c r="I102" i="32"/>
  <c r="D102" i="32"/>
  <c r="J95" i="32"/>
  <c r="E95" i="32"/>
  <c r="J86" i="32"/>
  <c r="D86" i="32"/>
  <c r="J78" i="32"/>
  <c r="D78" i="32"/>
  <c r="J70" i="32"/>
  <c r="D70" i="32"/>
  <c r="K58" i="32"/>
  <c r="K55" i="32"/>
  <c r="K52" i="32"/>
  <c r="K41" i="32"/>
  <c r="K37" i="32"/>
  <c r="K34" i="32"/>
  <c r="K31" i="32"/>
  <c r="K28" i="32"/>
  <c r="K25" i="32"/>
  <c r="K22" i="32"/>
  <c r="K19" i="32"/>
  <c r="E22" i="29"/>
  <c r="E12" i="29"/>
  <c r="I26" i="28"/>
  <c r="H26" i="28"/>
  <c r="I27" i="31"/>
  <c r="H27" i="31"/>
  <c r="J159" i="27"/>
  <c r="I159" i="27"/>
  <c r="I137" i="27"/>
  <c r="I131" i="27"/>
  <c r="I125" i="27"/>
  <c r="J119" i="27"/>
  <c r="I113" i="27"/>
  <c r="J107" i="27"/>
  <c r="J100" i="27"/>
  <c r="J94" i="27"/>
  <c r="J93" i="27"/>
  <c r="I83" i="27"/>
  <c r="I77" i="27"/>
  <c r="I71" i="27"/>
  <c r="I63" i="27"/>
  <c r="I64" i="27"/>
  <c r="I65" i="27"/>
  <c r="I62" i="27"/>
  <c r="I61" i="27"/>
  <c r="J53" i="27"/>
  <c r="J50" i="27"/>
  <c r="J41" i="27"/>
  <c r="J38" i="27"/>
  <c r="J35" i="27"/>
  <c r="J32" i="27"/>
  <c r="J29" i="27"/>
  <c r="J26" i="27"/>
  <c r="I26" i="25"/>
  <c r="H26" i="25"/>
  <c r="J28" i="24"/>
  <c r="I28" i="24"/>
  <c r="I27" i="23"/>
  <c r="I23" i="23"/>
  <c r="I19" i="23"/>
  <c r="I15" i="23"/>
  <c r="I11" i="23"/>
  <c r="I161" i="20"/>
  <c r="I155" i="20"/>
  <c r="J149" i="20"/>
  <c r="J148" i="20"/>
  <c r="J142" i="20"/>
  <c r="J136" i="20"/>
  <c r="J126" i="20"/>
  <c r="J125" i="20"/>
  <c r="I119" i="20"/>
  <c r="I113" i="20"/>
  <c r="I107" i="20"/>
  <c r="I100" i="20"/>
  <c r="I93" i="20"/>
  <c r="I92" i="20"/>
  <c r="I84" i="20"/>
  <c r="I82" i="20"/>
  <c r="I83" i="20"/>
  <c r="I85" i="20"/>
  <c r="I81" i="20"/>
  <c r="I80" i="20"/>
  <c r="I79" i="20"/>
  <c r="I77" i="20"/>
  <c r="I78" i="20"/>
  <c r="J69" i="20"/>
  <c r="J65" i="20"/>
  <c r="J61" i="20"/>
  <c r="J56" i="20"/>
  <c r="J52" i="20"/>
  <c r="J48" i="20"/>
  <c r="J38" i="20"/>
  <c r="J34" i="20"/>
  <c r="J30" i="20"/>
  <c r="J25" i="20"/>
  <c r="J21" i="20"/>
  <c r="J31" i="21"/>
  <c r="J35" i="21"/>
  <c r="J39" i="21"/>
  <c r="J56" i="21"/>
  <c r="J52" i="21"/>
  <c r="J48" i="21"/>
  <c r="J27" i="21"/>
  <c r="J23" i="21"/>
  <c r="J19" i="21"/>
  <c r="J14" i="21"/>
  <c r="J11" i="21"/>
  <c r="I59" i="19"/>
  <c r="E59" i="19"/>
  <c r="I51" i="19"/>
  <c r="D51" i="19"/>
  <c r="J39" i="19"/>
  <c r="D39" i="19"/>
  <c r="J31" i="19"/>
  <c r="D31" i="19"/>
  <c r="D23" i="19"/>
  <c r="I39" i="18"/>
  <c r="I31" i="18"/>
  <c r="I23" i="18"/>
  <c r="I19" i="18"/>
  <c r="I15" i="18"/>
  <c r="I11" i="18"/>
  <c r="J24" i="10"/>
  <c r="I24" i="10"/>
  <c r="J37" i="9"/>
  <c r="D43" i="9"/>
  <c r="D37" i="9"/>
  <c r="K24" i="9"/>
  <c r="K20" i="9"/>
  <c r="J31" i="6"/>
  <c r="J27" i="6"/>
  <c r="J19" i="6"/>
  <c r="J15" i="6"/>
  <c r="J11" i="6"/>
  <c r="J26" i="8"/>
  <c r="J22" i="8"/>
  <c r="J18" i="8"/>
  <c r="J14" i="8"/>
  <c r="J10" i="8"/>
  <c r="I101" i="62"/>
  <c r="I102" i="62"/>
</calcChain>
</file>

<file path=xl/sharedStrings.xml><?xml version="1.0" encoding="utf-8"?>
<sst xmlns="http://schemas.openxmlformats.org/spreadsheetml/2006/main" count="3900" uniqueCount="913">
  <si>
    <t>Mar. 9</t>
  </si>
  <si>
    <t>Mar. 22</t>
  </si>
  <si>
    <t>Mar. 31</t>
  </si>
  <si>
    <t xml:space="preserve">Mar. 22          </t>
  </si>
  <si>
    <t>Mar. 10</t>
  </si>
  <si>
    <t xml:space="preserve">Mar. 31                </t>
  </si>
  <si>
    <t xml:space="preserve">Mar. 31 </t>
  </si>
  <si>
    <t xml:space="preserve">Mar. 10                   </t>
  </si>
  <si>
    <t>Mar. 19</t>
  </si>
  <si>
    <t xml:space="preserve">Mar. 9               </t>
  </si>
  <si>
    <t xml:space="preserve">Mar. 31          </t>
  </si>
  <si>
    <t xml:space="preserve">Mar. 31               </t>
  </si>
  <si>
    <t xml:space="preserve">Mar. 31         </t>
  </si>
  <si>
    <t xml:space="preserve">Mar. 5                   </t>
  </si>
  <si>
    <t xml:space="preserve">Mar. 28         </t>
  </si>
  <si>
    <t>Nov. 1</t>
  </si>
  <si>
    <t xml:space="preserve">Nov. 1         </t>
  </si>
  <si>
    <t xml:space="preserve">Nov. 6           </t>
  </si>
  <si>
    <t>Nov. 17</t>
  </si>
  <si>
    <t xml:space="preserve">Nov. 25         </t>
  </si>
  <si>
    <t xml:space="preserve">Nov. 28         </t>
  </si>
  <si>
    <t>Nov. 7</t>
  </si>
  <si>
    <t>Nov. 14</t>
  </si>
  <si>
    <t>Nov. 15</t>
  </si>
  <si>
    <t>Nov. 30</t>
  </si>
  <si>
    <t>Nov. 29</t>
  </si>
  <si>
    <t xml:space="preserve">Nov. 14      </t>
  </si>
  <si>
    <t>Nov. 4</t>
  </si>
  <si>
    <t xml:space="preserve">Bal. </t>
  </si>
  <si>
    <t xml:space="preserve">Nov. 30 </t>
  </si>
  <si>
    <t xml:space="preserve">Nov. 10        </t>
  </si>
  <si>
    <t xml:space="preserve">Nov. 20           </t>
  </si>
  <si>
    <t>Nov. 25</t>
  </si>
  <si>
    <t xml:space="preserve">Nov.  4           </t>
  </si>
  <si>
    <t xml:space="preserve">Bal.                </t>
  </si>
  <si>
    <t xml:space="preserve">Nov. 29        </t>
  </si>
  <si>
    <t xml:space="preserve">Nov. 30      </t>
  </si>
  <si>
    <t xml:space="preserve">Nov. 7       </t>
  </si>
  <si>
    <t xml:space="preserve">Nov. 4         </t>
  </si>
  <si>
    <t>Nov. 6</t>
  </si>
  <si>
    <t>Nov. 10</t>
  </si>
  <si>
    <t>Nov. 20</t>
  </si>
  <si>
    <t>Nov. 28</t>
  </si>
  <si>
    <t xml:space="preserve">Nov. 30         </t>
  </si>
  <si>
    <t xml:space="preserve">Nov. 15      </t>
  </si>
  <si>
    <t>Apr. 1</t>
  </si>
  <si>
    <t>Apr. 11</t>
  </si>
  <si>
    <t>Apr. 4</t>
  </si>
  <si>
    <t>Apr. 7</t>
  </si>
  <si>
    <t>Apr. 15</t>
  </si>
  <si>
    <t>Apr. 16</t>
  </si>
  <si>
    <t>Apr. 18</t>
  </si>
  <si>
    <t>Apr. 28</t>
  </si>
  <si>
    <t>Apr. 29</t>
  </si>
  <si>
    <t>Apr. 30</t>
  </si>
  <si>
    <t>Apr. 19</t>
  </si>
  <si>
    <t>Apr. 3</t>
  </si>
  <si>
    <t>Apr. 25</t>
  </si>
  <si>
    <t>Accounts Receivable; Office Supplies; Furniture; Automobile; Land; Accounts</t>
  </si>
  <si>
    <t>Record the April transactions in the journal using the following accounts: Cash;</t>
  </si>
  <si>
    <t>performed next month</t>
  </si>
  <si>
    <t>Received cash on account</t>
  </si>
  <si>
    <t>Purchased office supplies on account</t>
  </si>
  <si>
    <t>Received cash for consulting work</t>
  </si>
  <si>
    <t>Purchased furniture on account</t>
  </si>
  <si>
    <t>Paid cash on account</t>
  </si>
  <si>
    <t>Performed tax services for client on account</t>
  </si>
  <si>
    <t>Received cash from client on account</t>
  </si>
  <si>
    <t>Apr. 13</t>
  </si>
  <si>
    <t>Apr. 20</t>
  </si>
  <si>
    <t>Apr. 21</t>
  </si>
  <si>
    <t>Apr. 24</t>
  </si>
  <si>
    <t>Apr. 27</t>
  </si>
  <si>
    <t>Apr. 8</t>
  </si>
  <si>
    <t>Apr. 14</t>
  </si>
  <si>
    <t>Increase Office Supplies and Accounts Payable by $1,200 each.</t>
  </si>
  <si>
    <t xml:space="preserve">    Service Revenue</t>
  </si>
  <si>
    <t xml:space="preserve"> Total Assets</t>
  </si>
  <si>
    <t>* rounded</t>
  </si>
  <si>
    <t>Receivable; Office Supplies; Equipment; Furniture; Accounts Payable;</t>
  </si>
  <si>
    <t>Expense; and Utilities Expense. Explanations are not required.</t>
  </si>
  <si>
    <t>Journalize the transactions, using the following accounts: Cash; Accounts</t>
  </si>
  <si>
    <t>No entry needed</t>
  </si>
  <si>
    <t>Dec. 2</t>
  </si>
  <si>
    <t>Dec. 18</t>
  </si>
  <si>
    <t>Dec. 21</t>
  </si>
  <si>
    <t>Dec. 28</t>
  </si>
  <si>
    <t xml:space="preserve">Dec. 3 </t>
  </si>
  <si>
    <t xml:space="preserve">Dec. 12  </t>
  </si>
  <si>
    <t>Dec. 26</t>
  </si>
  <si>
    <t>Dec. 30</t>
  </si>
  <si>
    <t>Dec. 4</t>
  </si>
  <si>
    <t>Dec. 5</t>
  </si>
  <si>
    <t>Dec. 9</t>
  </si>
  <si>
    <t xml:space="preserve">Balance </t>
  </si>
  <si>
    <t>Dec.28</t>
  </si>
  <si>
    <t>Dec. 3</t>
  </si>
  <si>
    <t xml:space="preserve">Dec. 2 </t>
  </si>
  <si>
    <t>Dec. 12</t>
  </si>
  <si>
    <t>Receivable; Cleaning Supplies; Prepaid Rent; Prepaid Insurance; Equipment;</t>
  </si>
  <si>
    <t>Cleaning Supplies</t>
  </si>
  <si>
    <t>Nov. 16</t>
  </si>
  <si>
    <t>Nov. 21</t>
  </si>
  <si>
    <t>Nov. 2</t>
  </si>
  <si>
    <t>Nov. 3</t>
  </si>
  <si>
    <t>Nov. 18</t>
  </si>
  <si>
    <t>Nov. 5</t>
  </si>
  <si>
    <t>Nov. 9</t>
  </si>
  <si>
    <t xml:space="preserve">Nov. 10 </t>
  </si>
  <si>
    <t xml:space="preserve">Debit </t>
  </si>
  <si>
    <t xml:space="preserve">McChesney should discontinue the business because net income falls </t>
  </si>
  <si>
    <t>below the target amount.</t>
  </si>
  <si>
    <t xml:space="preserve">The bank has a standing agreement with Better Days Ahead for overdrafts, so as </t>
  </si>
  <si>
    <t>For each account, identify whether the changes would be recorded as a debit (DR) or credit (CR).</t>
  </si>
  <si>
    <t>Insert the missing information into the accounting equation. Signify increases as Incr. and decreases as Decr.</t>
  </si>
  <si>
    <t>Common Stock; Dividends; Service Revenue; Utilities Expense.</t>
  </si>
  <si>
    <t>Accounts Receivable, 120; Office Supplies, 130; Prepaid Advertising, 140; Building,</t>
  </si>
  <si>
    <t>150; Land, 160; Accounts Payable, 210; Unearned Revenue, 220; Common Stock,</t>
  </si>
  <si>
    <t>310; Service Revenue, 410; Rent Expense, 510; Salaries Expense, 520.</t>
  </si>
  <si>
    <t>Payable, 210; Utilities Payable, 220; Common Stock, 310; Dividends, 320;</t>
  </si>
  <si>
    <t>Service Revenue, 410; Salaries Expense, 510; Rent Expense, 520; Utilities</t>
  </si>
  <si>
    <t>For each of these errors, state whether total debits equal total credits on the trial balance.</t>
  </si>
  <si>
    <t>Accounts Payable; Utilities Payable; Unearned Revenue; Common Stock;</t>
  </si>
  <si>
    <t>Dividends; Service Revenue; Salaries Expense; Rent Expense; Utilities Expense.</t>
  </si>
  <si>
    <t>Explanations are not required.</t>
  </si>
  <si>
    <t>Land; Accounts Payable; Utilities Payable; Notes Payable; Common Stock;</t>
  </si>
  <si>
    <t>Dividends; Service Revenue; Salaries Expense; Rent Expense; and Utilities</t>
  </si>
  <si>
    <t>Payable, 201; Utilities Payable, 211; Notes Payable, 221; Common Stock, 301;</t>
  </si>
  <si>
    <t>Dividends, 311; Service Revenue, 411; Salaries Expense, 511;</t>
  </si>
  <si>
    <t>Payable; Unearned Revenue; Common Stock; Dividends; Service Revenue;</t>
  </si>
  <si>
    <t>Salaries Expense; and Rent Expense. Include an explanation for each entry.</t>
  </si>
  <si>
    <t>Open the four-column ledger accounts listed in the trial balance, together
with their balances as of March 31. Use the following account numbers: Cash,
11; Accounts Receivable, 12; Office Supplies, 13; Furniture, 14; Automobile,
15; Land, 16; Accounts Payable, 21; Unearned Revenue, 22; Common Stock,
31; Dividends; 33; Service Revenue, 41; Salaries Expense, 51; and Rent
Expense, 52.</t>
  </si>
  <si>
    <t>Unearned Revenue; Common Stock; Dividends; Service Revenue; Rent</t>
  </si>
  <si>
    <t>Truck; Accounts Payable; Unearned Revenue; Notes Payable; Common Stock;</t>
  </si>
  <si>
    <t>Dividends; Service Revenue; Salaries Expense; Advertising Expense; and</t>
  </si>
  <si>
    <t>Accounts Payable; Common Stock; Service Revenue; Salaries Expense; Rent</t>
  </si>
  <si>
    <t xml:space="preserve">long as transactions are compliant with terms of the agreement, there is no </t>
  </si>
  <si>
    <t xml:space="preserve">ethical issue. The exercise refers to Better Days Ahead managing funds </t>
  </si>
  <si>
    <t xml:space="preserve">“wisely.” However, whether funds are managed wisely or not is a matter of </t>
  </si>
  <si>
    <t xml:space="preserve">prudent business management and not an ethical issue. Presumably if Better </t>
  </si>
  <si>
    <t xml:space="preserve">Days Ahead was exceeding the terms of the agreement, the bank would cancel </t>
  </si>
  <si>
    <t xml:space="preserve">the arrangement. </t>
  </si>
  <si>
    <t xml:space="preserve">Some students may point out that the agreement was for times when donations </t>
  </si>
  <si>
    <t xml:space="preserve">were running low, whereas the reasons given for the overdraft are for </t>
  </si>
  <si>
    <t xml:space="preserve">expansion and fundraising. If this is interpreted to mean that Better Days </t>
  </si>
  <si>
    <t xml:space="preserve">Ahead is abusing the privilege according to the terms of the agreement, </t>
  </si>
  <si>
    <t xml:space="preserve">then there may be an ethical issue involved, but that is not made clear </t>
  </si>
  <si>
    <t>by the information given.</t>
  </si>
  <si>
    <t xml:space="preserve">Students may approve of Henson’s cash management if the arrangement is </t>
  </si>
  <si>
    <t xml:space="preserve">beneficial to Better Days Ahead, and thus helps them accomplish their </t>
  </si>
  <si>
    <t xml:space="preserve">charitable mission more effectively. Students may disapprove of Henson’s </t>
  </si>
  <si>
    <t xml:space="preserve">cash management if (a) they feel it is “unwise” (poor business management), </t>
  </si>
  <si>
    <t>or (b) if they believe he is exceeding the terms of the agreement.</t>
  </si>
  <si>
    <t xml:space="preserve">By changing an expense to an asset, the total expenses will decrease and </t>
  </si>
  <si>
    <t>net income will increase.</t>
  </si>
  <si>
    <t xml:space="preserve">The CEO gained by earning a bonus, and the accounting manager may </t>
  </si>
  <si>
    <t xml:space="preserve">have gained by getting favorable treatment from the CEO. The shareholders </t>
  </si>
  <si>
    <t xml:space="preserve">of the company lost, because the company paid out the bonus under </t>
  </si>
  <si>
    <t>fraudulent conditions.</t>
  </si>
  <si>
    <t xml:space="preserve">Debt ratio = Total liabilities / Total assets </t>
  </si>
  <si>
    <t xml:space="preserve">Companies need a way to organize their accounts so they use a chart of </t>
  </si>
  <si>
    <t xml:space="preserve">accounts. Accounts starting with 1 are usually Assets, 2 – Liabilities, 3 – </t>
  </si>
  <si>
    <t xml:space="preserve">Equity, 4 – Revenues, and 5 – Expenses. The second and third </t>
  </si>
  <si>
    <t>digits in account number indicate where the account fits within the category.</t>
  </si>
  <si>
    <t xml:space="preserve">A chart of accounts and a ledger are similar in that they both list the account </t>
  </si>
  <si>
    <t xml:space="preserve">names and account numbers of the business. A ledger, though, provides more </t>
  </si>
  <si>
    <t>specific period and the balance of each account at a specific point in time.</t>
  </si>
  <si>
    <t xml:space="preserve">A T-account is a shortened form of each account in the ledger. </t>
  </si>
  <si>
    <t xml:space="preserve">The debit is on the left side, credit on the right side, and the account </t>
  </si>
  <si>
    <t>name is shown on top.</t>
  </si>
  <si>
    <t xml:space="preserve">Transactions are first recorded in a journal, which is the record of transactions </t>
  </si>
  <si>
    <t>in date order.</t>
  </si>
  <si>
    <t xml:space="preserve">Step 1: Identify the accounts and the account type. You need this information </t>
  </si>
  <si>
    <t xml:space="preserve">before you can complete the next step. Step 2: Decide if each account </t>
  </si>
  <si>
    <t xml:space="preserve">increases or decreases using the rules of debits and credits. Reviewing the </t>
  </si>
  <si>
    <t xml:space="preserve">rules of debits and credits, we use the accounting equation to help determine </t>
  </si>
  <si>
    <t xml:space="preserve">debits and credits for each account. Step 3: Record transactions in the journal </t>
  </si>
  <si>
    <t xml:space="preserve">using journal entries. Step 4: Post the journal entry to the ledger. When journal </t>
  </si>
  <si>
    <t xml:space="preserve">from the debit and credit columns to the specific accounts in the ledger. The date </t>
  </si>
  <si>
    <t xml:space="preserve">on the journal entry should also be transferred to the accounts in the ledger. </t>
  </si>
  <si>
    <t xml:space="preserve">Step 5: Determine whether the accounting equation is in balance. After each </t>
  </si>
  <si>
    <t>entry the accounting equation should always be in balance.</t>
  </si>
  <si>
    <t xml:space="preserve">Part 1: Date of the transaction. Part 2: Debit account name and dollar amount. </t>
  </si>
  <si>
    <t xml:space="preserve">Part 3: Credit account name and dollar amount. The credit account name </t>
  </si>
  <si>
    <t>is indented. Part 4: Brief explanation.</t>
  </si>
  <si>
    <t xml:space="preserve">When transactions are posted from the journal to the ledger, the dollar </t>
  </si>
  <si>
    <t xml:space="preserve">amount is transferred from the debit and credit columns to the specific accounts </t>
  </si>
  <si>
    <t xml:space="preserve">in the ledger. The date of the journal entry is also transferred to the accounts </t>
  </si>
  <si>
    <t xml:space="preserve">are also completed. In a computerized system, this step is completed </t>
  </si>
  <si>
    <t>automatically when the transaction is recorded in the journal.</t>
  </si>
  <si>
    <t xml:space="preserve">The trial balance is used to prove the equality of total debits and total credits </t>
  </si>
  <si>
    <t>of all accounts in the ledger; it is also used to prepare the financial statements.</t>
  </si>
  <si>
    <t xml:space="preserve">A trial balance verifies the equality of total debits and total credits of all </t>
  </si>
  <si>
    <t xml:space="preserve">accounts on the trial balance and is an internal document used only by </t>
  </si>
  <si>
    <t xml:space="preserve">employees of the company. The balance sheet, on the other hand, presents </t>
  </si>
  <si>
    <t xml:space="preserve">the business’s accounting equation and is a financial statement that can be </t>
  </si>
  <si>
    <t>used by both internal and external users.</t>
  </si>
  <si>
    <t xml:space="preserve">the trial balance is error-free. An incorrect amount could have been used, an </t>
  </si>
  <si>
    <t xml:space="preserve">entry could have been completely missed, or the wrong account title could </t>
  </si>
  <si>
    <t>have been debited or credited .</t>
  </si>
  <si>
    <t xml:space="preserve">The debt ratio is calculated by dividing total liabilities by total assets and </t>
  </si>
  <si>
    <t xml:space="preserve">shows the proportion of assets financed with debt. It can be used to </t>
  </si>
  <si>
    <t>evaluate a business’s ability to pay its debts.</t>
  </si>
  <si>
    <t xml:space="preserve">entries are posted from the journal to the ledger, the dollar amount is transferred </t>
  </si>
  <si>
    <t xml:space="preserve">in the ledger. The posting reference columns in the journal and ledger </t>
  </si>
  <si>
    <t xml:space="preserve">If total debits equal total credits on the trial balance, it does not mean that </t>
  </si>
  <si>
    <t xml:space="preserve">Rent Revenue (E) </t>
  </si>
  <si>
    <t xml:space="preserve">Rent Expense (E) </t>
  </si>
  <si>
    <t>May 2</t>
  </si>
  <si>
    <t>May 22</t>
  </si>
  <si>
    <t>May 1</t>
  </si>
  <si>
    <t>May 5</t>
  </si>
  <si>
    <t>May 15</t>
  </si>
  <si>
    <t>May 23</t>
  </si>
  <si>
    <t>May 4</t>
  </si>
  <si>
    <t>May 6</t>
  </si>
  <si>
    <t>May 9</t>
  </si>
  <si>
    <t>May 19</t>
  </si>
  <si>
    <t>May 20</t>
  </si>
  <si>
    <t>May 21</t>
  </si>
  <si>
    <t>May 31</t>
  </si>
  <si>
    <t>May 17</t>
  </si>
  <si>
    <t>June 18</t>
  </si>
  <si>
    <t>June 5</t>
  </si>
  <si>
    <t>June 14</t>
  </si>
  <si>
    <t>June 25</t>
  </si>
  <si>
    <t>June 28</t>
  </si>
  <si>
    <t>June 1</t>
  </si>
  <si>
    <t>June 21</t>
  </si>
  <si>
    <t>June 9</t>
  </si>
  <si>
    <t xml:space="preserve">Jul. 28      </t>
  </si>
  <si>
    <t>Sep. 17</t>
  </si>
  <si>
    <t xml:space="preserve">Mar. 1         </t>
  </si>
  <si>
    <t xml:space="preserve">Mar. 19         </t>
  </si>
  <si>
    <t>July 1</t>
  </si>
  <si>
    <t>July 31</t>
  </si>
  <si>
    <t>Sep. 15</t>
  </si>
  <si>
    <t>Common Stock, Dividends,  Revenue, and Expenses.</t>
  </si>
  <si>
    <t xml:space="preserve">Debits are increases for assets, dividends, and expenses. Debits are decreases </t>
  </si>
  <si>
    <t>for liabilities, common stock, and revenue.</t>
  </si>
  <si>
    <t xml:space="preserve">Credits are increases for liabilities, common stock, and revenue. Credits are </t>
  </si>
  <si>
    <t>decreases for assets, dividends, and expenses.</t>
  </si>
  <si>
    <t xml:space="preserve">Assets, dividends, and expenses have a normal debit balance. Liabilities, common </t>
  </si>
  <si>
    <t>stock, and revenue have a normal credit balance.</t>
  </si>
  <si>
    <t xml:space="preserve">Dividends (E) </t>
  </si>
  <si>
    <t xml:space="preserve">Common Stock  (E) </t>
  </si>
  <si>
    <t>Increase to Common Stock (CR</t>
  </si>
  <si>
    <t>Dividends (DR)</t>
  </si>
  <si>
    <t>Common Stock (CR)</t>
  </si>
  <si>
    <t>Common Stock</t>
  </si>
  <si>
    <t>Received cash from Brown in exchange for common stock.</t>
  </si>
  <si>
    <t>Dividends</t>
  </si>
  <si>
    <t>Payment of cash dividends.</t>
  </si>
  <si>
    <t>Paid cash dividends to stockholders.</t>
  </si>
  <si>
    <t>Received equipment for the business in exchange for common stock.</t>
  </si>
  <si>
    <t>Issued common stock in exchange for cash.</t>
  </si>
  <si>
    <t>Paid cash dividends.</t>
  </si>
  <si>
    <t>Common Stock.</t>
  </si>
  <si>
    <t>COMMON STOCK</t>
  </si>
  <si>
    <t>The business received cash of $370,000 and issued common stock.</t>
  </si>
  <si>
    <t>Cash dividends of $7,000 paid to stockholders.</t>
  </si>
  <si>
    <t>DIVIDENDS</t>
  </si>
  <si>
    <t xml:space="preserve">Common Stock </t>
  </si>
  <si>
    <t xml:space="preserve">Dividends </t>
  </si>
  <si>
    <t>Statement of Retained Earnings</t>
  </si>
  <si>
    <t>Stockholders’ Equity</t>
  </si>
  <si>
    <t>Total Assets</t>
  </si>
  <si>
    <t>Retained Earnings</t>
  </si>
  <si>
    <t>Total Stockholders’ Equity</t>
  </si>
  <si>
    <t xml:space="preserve">Total Liabilities and Stockholders'  </t>
  </si>
  <si>
    <t xml:space="preserve">Issued common stock in exchange for </t>
  </si>
  <si>
    <t>automobile.</t>
  </si>
  <si>
    <t>Cash dividends were paid to stockholders.</t>
  </si>
  <si>
    <t>Account No. 33</t>
  </si>
  <si>
    <t xml:space="preserve">Dividends should decrease by $900 and Cash should increase by $900 </t>
  </si>
  <si>
    <t>($1,000 − $100).</t>
  </si>
  <si>
    <t xml:space="preserve">Stockholders’ Equity </t>
  </si>
  <si>
    <t xml:space="preserve">Total Liabilities and Stockholders’ </t>
  </si>
  <si>
    <t>Retained Earnings, December 1, 2014</t>
  </si>
  <si>
    <t>Retained Earnings, December 31, 2014</t>
  </si>
  <si>
    <t xml:space="preserve">Debits are on the left, credits are on the right. Normal balance for assets, expenses, </t>
  </si>
  <si>
    <t xml:space="preserve">and dividends is a debit. For liability, common stock, and revenue accounts, the </t>
  </si>
  <si>
    <t>normal balance is a credit.</t>
  </si>
  <si>
    <t>Identify the three categories of the accounting equation and list at least four
accounts associated with each category.</t>
  </si>
  <si>
    <t>1.</t>
  </si>
  <si>
    <t>2.</t>
  </si>
  <si>
    <t>What is the purpose of the chart of accounts? Explain the numbering typically
associated with the accounts.</t>
  </si>
  <si>
    <t>3.</t>
  </si>
  <si>
    <t>What does a ledger show? What’s the difference between a ledger and the chart
of accounts?</t>
  </si>
  <si>
    <t>4.</t>
  </si>
  <si>
    <t>Accounting uses a double-entry system. Explain what this sentence means.</t>
  </si>
  <si>
    <t>5.</t>
  </si>
  <si>
    <t>What is a T-account? On which side is the debit? On which side is the credit?
Where does the account name go on a T-account?</t>
  </si>
  <si>
    <t>6.</t>
  </si>
  <si>
    <t>When are debits increases? When are debits decreases?</t>
  </si>
  <si>
    <t>When are credits increases? When are credits decreases?</t>
  </si>
  <si>
    <t>7.</t>
  </si>
  <si>
    <t>8.</t>
  </si>
  <si>
    <t>Identify which types of accounts have a normal debit balance and which types
of accounts have a normal credit balance.</t>
  </si>
  <si>
    <t>9.</t>
  </si>
  <si>
    <t>What are source documents? Provide examples of source documents that a business might use.</t>
  </si>
  <si>
    <t>10.</t>
  </si>
  <si>
    <t>Where are transactions initially recorded?</t>
  </si>
  <si>
    <t>11.</t>
  </si>
  <si>
    <t>Explain the five steps in journalizing and posting transactions.</t>
  </si>
  <si>
    <t>12.</t>
  </si>
  <si>
    <t>What are the four parts of a journal entry?</t>
  </si>
  <si>
    <t>13.</t>
  </si>
  <si>
    <t>What is involved in the posting process?</t>
  </si>
  <si>
    <t>14.</t>
  </si>
  <si>
    <t>What is the purpose of the trial balance?</t>
  </si>
  <si>
    <t>15.</t>
  </si>
  <si>
    <t>What is the difference between the trial balance and the balance sheet?</t>
  </si>
  <si>
    <t>16.</t>
  </si>
  <si>
    <t>If total debits equal total credits on the trial balance, is the trial balance error-free?
Explain your answer.</t>
  </si>
  <si>
    <t>17.</t>
  </si>
  <si>
    <t>What is the calculation for the debt ratio? Explain what the debt ratio evaluates.</t>
  </si>
  <si>
    <t>Identify each account as an asset (A), liability (L), or equity (E).</t>
  </si>
  <si>
    <t>Solution:</t>
  </si>
  <si>
    <t>a.</t>
  </si>
  <si>
    <t>b.</t>
  </si>
  <si>
    <t>c.</t>
  </si>
  <si>
    <t>d.</t>
  </si>
  <si>
    <t>e.</t>
  </si>
  <si>
    <t>f.</t>
  </si>
  <si>
    <t>g.</t>
  </si>
  <si>
    <t>h.</t>
  </si>
  <si>
    <t>i</t>
  </si>
  <si>
    <t>j.</t>
  </si>
  <si>
    <t>For each account, identify whether the normal balance is a debit (DR) or credit (CR).</t>
  </si>
  <si>
    <t>Notes Payable</t>
  </si>
  <si>
    <t>Service Revenue</t>
  </si>
  <si>
    <t>Land</t>
  </si>
  <si>
    <t>Unearned Revenue</t>
  </si>
  <si>
    <t>Utilities Expense</t>
  </si>
  <si>
    <t>Office Supplies</t>
  </si>
  <si>
    <t>Advertising Expense</t>
  </si>
  <si>
    <t>Date</t>
  </si>
  <si>
    <t>Accounts and Explanation</t>
  </si>
  <si>
    <t>Debit</t>
  </si>
  <si>
    <t>Credit</t>
  </si>
  <si>
    <t>Cash</t>
  </si>
  <si>
    <t>Accounts Payable</t>
  </si>
  <si>
    <t>Rent Expense</t>
  </si>
  <si>
    <t>Accounts Receivable</t>
  </si>
  <si>
    <t>Calculate the Accounts Payable balance.</t>
  </si>
  <si>
    <t>Requirements</t>
  </si>
  <si>
    <t>Requirement 2</t>
  </si>
  <si>
    <t>Requirement 1</t>
  </si>
  <si>
    <t>Office Supllies</t>
  </si>
  <si>
    <t>Trial Balance</t>
  </si>
  <si>
    <t>Account Title</t>
  </si>
  <si>
    <t>Balance</t>
  </si>
  <si>
    <t>Equipment</t>
  </si>
  <si>
    <t xml:space="preserve"> </t>
  </si>
  <si>
    <t>Salaries Expense</t>
  </si>
  <si>
    <t>Match the accounting terms with the corresponding definitions.</t>
  </si>
  <si>
    <t>Assets</t>
  </si>
  <si>
    <t>Equity</t>
  </si>
  <si>
    <t>Revenues</t>
  </si>
  <si>
    <t>Liabilities</t>
  </si>
  <si>
    <t>Expenses</t>
  </si>
  <si>
    <t>Identify each account as asset (A), liability (L), or equity (E).</t>
  </si>
  <si>
    <t>Identify whether the account is increased with a debit (DR) or credit (CR).</t>
  </si>
  <si>
    <t>Identify whether the normal balance is a debit (DR) or credit (CR).</t>
  </si>
  <si>
    <t>Requirement 3</t>
  </si>
  <si>
    <t>Account Name</t>
  </si>
  <si>
    <t>Type of Account</t>
  </si>
  <si>
    <t>Increase with Debit/Credit</t>
  </si>
  <si>
    <t>Interest Revenue</t>
  </si>
  <si>
    <t>Prepaid Rent</t>
  </si>
  <si>
    <t>i.</t>
  </si>
  <si>
    <t>Normal Balance with Debit/Credit</t>
  </si>
  <si>
    <t>k.</t>
  </si>
  <si>
    <t>l.</t>
  </si>
  <si>
    <t>m.</t>
  </si>
  <si>
    <t>n.</t>
  </si>
  <si>
    <t>o.</t>
  </si>
  <si>
    <t>p.</t>
  </si>
  <si>
    <t>q.</t>
  </si>
  <si>
    <t>r.</t>
  </si>
  <si>
    <t>For each transaction, identify a possible source document.</t>
  </si>
  <si>
    <t>Compute the July 31 balance for each account.</t>
  </si>
  <si>
    <t>Requirements 1, 2, and 3</t>
  </si>
  <si>
    <t>Post the journal entries to the four-column accounts and determine the balance in the account after each transaction. Assume that the journal entries were recorded on page 10 of the journal. Make sure to complete the Post. Ref. columns in the journal and ledger.</t>
  </si>
  <si>
    <t>Requirements 1 and 2</t>
  </si>
  <si>
    <t>Post. Ref.</t>
  </si>
  <si>
    <t>Item</t>
  </si>
  <si>
    <t>CASH</t>
  </si>
  <si>
    <t>Account No. 110</t>
  </si>
  <si>
    <t xml:space="preserve"> ACCOUNTS RECEIVABLE</t>
  </si>
  <si>
    <t>Account No. 120</t>
  </si>
  <si>
    <t>OFFICE SUPPLIES</t>
  </si>
  <si>
    <t>Account No. 130</t>
  </si>
  <si>
    <t>PREPAID ADVERTISING</t>
  </si>
  <si>
    <t>BUILDING</t>
  </si>
  <si>
    <t>Account No. 140</t>
  </si>
  <si>
    <t>Account No. 150</t>
  </si>
  <si>
    <t>LAND</t>
  </si>
  <si>
    <t>Account No. 160</t>
  </si>
  <si>
    <t>ACCOUNTS PAYABLE</t>
  </si>
  <si>
    <t>Account No. 210</t>
  </si>
  <si>
    <t>UNEARNED REVENUE</t>
  </si>
  <si>
    <t>Account No. 220</t>
  </si>
  <si>
    <t>Account No. 310</t>
  </si>
  <si>
    <t>SERVICE REVENUE</t>
  </si>
  <si>
    <t>Account No. 410</t>
  </si>
  <si>
    <t>RENT EXPENSE</t>
  </si>
  <si>
    <t>Account No. 510</t>
  </si>
  <si>
    <t>Account No. 520</t>
  </si>
  <si>
    <t>SALARIES EXPENSE</t>
  </si>
  <si>
    <t>Prepare the journal entries that served as the sources for the five transactions. Include an explanation for each entry.</t>
  </si>
  <si>
    <t>Posting Ref.</t>
  </si>
  <si>
    <t>Journalize the transactions and then post the journal entries to the four-column accounts. Keep a running balance in each account. Assume the journal entries are recorded on page 10 of the journal.</t>
  </si>
  <si>
    <t>Requirements 1 &amp; 2</t>
  </si>
  <si>
    <t>OFFICE FURNITURE</t>
  </si>
  <si>
    <t>UTILITIES PAYABLE</t>
  </si>
  <si>
    <t>UTILITIES EXPENSE</t>
  </si>
  <si>
    <t>Account No. 530</t>
  </si>
  <si>
    <t>Acct. No.</t>
  </si>
  <si>
    <t>Debits equal Credits,</t>
  </si>
  <si>
    <t>Yes or No</t>
  </si>
  <si>
    <t>Accounts</t>
  </si>
  <si>
    <t>Amount</t>
  </si>
  <si>
    <t>High or Low</t>
  </si>
  <si>
    <t>Furniture</t>
  </si>
  <si>
    <t>Explanation:</t>
  </si>
  <si>
    <t>Liabilities:</t>
  </si>
  <si>
    <t>Utilities Payable</t>
  </si>
  <si>
    <t>Assets:</t>
  </si>
  <si>
    <t>Journalize each transaction. Explanations are not required.</t>
  </si>
  <si>
    <t>Post the journal entries to the T-accounts, using transaction dates as posting references in the ledger accounts. Label the balance of each account Bal.</t>
  </si>
  <si>
    <t>Advertising  Payable</t>
  </si>
  <si>
    <t>Open a T-account for each of the accounts.</t>
  </si>
  <si>
    <t>Post the journal entries to the T-accounts, using transaction dates as posting
references in the ledger accounts. Label the balance of each account Bal.</t>
  </si>
  <si>
    <t>Requirements 2 and 3</t>
  </si>
  <si>
    <t>Prepaid Insurance</t>
  </si>
  <si>
    <t>Requirement 4</t>
  </si>
  <si>
    <t>Post the journal entries to four-column accounts in the ledger, using dates,
account numbers, journal references, and posting references. Assume the journal
entries were recorded on page 1 of the journal.</t>
  </si>
  <si>
    <t>Requirement 1 and 3</t>
  </si>
  <si>
    <t>Account No. 101</t>
  </si>
  <si>
    <t>ACCOUNTS RECEIVABLE</t>
  </si>
  <si>
    <t>Account No. 111</t>
  </si>
  <si>
    <t>Account No. 121</t>
  </si>
  <si>
    <t>PREPAID INSURANCE</t>
  </si>
  <si>
    <t>Account No. 131</t>
  </si>
  <si>
    <t>FURNITURE</t>
  </si>
  <si>
    <t>Account No. 141</t>
  </si>
  <si>
    <t>Account No. 151</t>
  </si>
  <si>
    <t>Account No. 161</t>
  </si>
  <si>
    <t>Account No. 201</t>
  </si>
  <si>
    <t>Account No. 211</t>
  </si>
  <si>
    <t>NOTES PAYABLE</t>
  </si>
  <si>
    <t>Account No. 221</t>
  </si>
  <si>
    <t>Account No. 301</t>
  </si>
  <si>
    <t>Account No. 311</t>
  </si>
  <si>
    <t>Account No. 411</t>
  </si>
  <si>
    <t>Account No. 511</t>
  </si>
  <si>
    <t>Account No. 521</t>
  </si>
  <si>
    <t>Account No. 531</t>
  </si>
  <si>
    <t>TREVOR MOORE, ATTORNEY</t>
  </si>
  <si>
    <t>Post the journal entries to four-column accounts in the ledger, using dates, account
numbers, journal references, and posting references. Assume the journal
entries were recorded on page 5 of the journal.</t>
  </si>
  <si>
    <t xml:space="preserve">Requirement 1 </t>
  </si>
  <si>
    <t>Account No. 11</t>
  </si>
  <si>
    <t>Account No. 12</t>
  </si>
  <si>
    <t>Account No. 13</t>
  </si>
  <si>
    <t>Account No. 14</t>
  </si>
  <si>
    <t>AUTOMOBILE</t>
  </si>
  <si>
    <t>Account No. 15</t>
  </si>
  <si>
    <t>Account No. 16</t>
  </si>
  <si>
    <t>Account No. 21</t>
  </si>
  <si>
    <t>Account No. 22</t>
  </si>
  <si>
    <t>Account No. 31</t>
  </si>
  <si>
    <t>Account No. 41</t>
  </si>
  <si>
    <t>Account No. 51</t>
  </si>
  <si>
    <t>Account No. 52</t>
  </si>
  <si>
    <t>Income Statement</t>
  </si>
  <si>
    <t>Requirements 3</t>
  </si>
  <si>
    <t>Balance Sheet</t>
  </si>
  <si>
    <t>Requirements 4</t>
  </si>
  <si>
    <t xml:space="preserve">Advertising Expense </t>
  </si>
  <si>
    <t>Post the journal entries to four-column accounts in the ledger, using dates, account numbers, journal references, and posting references. Assume the journal
entries were recorded on page 5 of the journal.</t>
  </si>
  <si>
    <t>Prepare the corrected trial balance as of May 31, 2015. Journal entries are not required.</t>
  </si>
  <si>
    <t>Post the transactions directly to the accounts without using a journal. Record
each transaction by letter. Calculate account balances.</t>
  </si>
  <si>
    <t>Prepare a trial balance at June 30, 2016.</t>
  </si>
  <si>
    <t>Compute the amount of net income or net loss for this first month of operations.
Would you recommend that McChesney continue in business?</t>
  </si>
  <si>
    <t>A-PLUS TRAVEL PLANNERS</t>
  </si>
  <si>
    <t>How did the change in the journal entries affect the net income of the company at year-end?</t>
  </si>
  <si>
    <t>Who gained and who lost as a result of these actions?</t>
  </si>
  <si>
    <t>Requirement</t>
  </si>
  <si>
    <t>Calculate the debt ratio for Starbucks Corporation as of October 2, 2011.</t>
  </si>
  <si>
    <t>How did the debt ratio for Starbucks Corporation compare to the debt ratio for Green Mountain Coffee Roasters, Inc.? Discuss.</t>
  </si>
  <si>
    <t>In 35 words or fewer, explain the difference between a debit and a credit, and explain what the normal balance of the six account types is.</t>
  </si>
  <si>
    <t>June 30, 2016</t>
  </si>
  <si>
    <t>Journalize the transactions of London Engineering. Include an explanation with each journal entry.</t>
  </si>
  <si>
    <t>The first nine transactions of North-West Airplane Repair have been posted to the T-accounts. Provide an explanation for each of the nine transactions.</t>
  </si>
  <si>
    <t>Identify each account that has an incorrect balance, and the amount and
direction of the error (such as “Accounts Receivable $500 too high”).</t>
  </si>
  <si>
    <t>What is the ethical issue in this situation, if any? State why you approve or disapprove of Henson’s management of Better Days Ahead’s funds.</t>
  </si>
  <si>
    <t>Post the journal entries to the T-accounts and calculate account balances.
Formal posting references are not required.</t>
  </si>
  <si>
    <t xml:space="preserve">Unearned Revenue </t>
  </si>
  <si>
    <t xml:space="preserve">Service Revenue </t>
  </si>
  <si>
    <t xml:space="preserve">Rent Expense </t>
  </si>
  <si>
    <t>Requirement 5</t>
  </si>
  <si>
    <t>Requirement 6</t>
  </si>
  <si>
    <t>Requirement 7</t>
  </si>
  <si>
    <t>Requirement 8</t>
  </si>
  <si>
    <t>Open a T-account for each account.</t>
  </si>
  <si>
    <t xml:space="preserve">Cleaning Supplies </t>
  </si>
  <si>
    <t xml:space="preserve">Prepaid Rent </t>
  </si>
  <si>
    <t xml:space="preserve">Prepaid Insurance </t>
  </si>
  <si>
    <t>Truck</t>
  </si>
  <si>
    <t>Open the following T-accounts for London Engineering: Cash; Accounts</t>
  </si>
  <si>
    <t>Receivable; Office Supplies; Equipment; Accounts Payable; Notes Payable;</t>
  </si>
  <si>
    <t>Post the journal entries to the T-accounts. Also transfer the dates to the T-accounts.</t>
  </si>
  <si>
    <t>Open four-column accounts using the following account numbers: Cash, 110;</t>
  </si>
  <si>
    <t>Accounts Receivable, 120; Office Supplies, 130; Office Furniture, 140; Accounts</t>
  </si>
  <si>
    <t>Expense, 530.</t>
  </si>
  <si>
    <t>Record each transaction in the journal using the following account titles: Cash;</t>
  </si>
  <si>
    <t>Accounts Receivable; Office Supplies; Prepaid Insurance; Furniture; Land;</t>
  </si>
  <si>
    <t>Utilities Expense. Explanations are not required.</t>
  </si>
  <si>
    <t>Record each transaction in the journal, using the following account titles: Cash;</t>
  </si>
  <si>
    <t>Accounts Receivable; Office Supplies; Prepaid Insurance; Furniture; Building;</t>
  </si>
  <si>
    <t>Open the following four-column accounts including account numbers:</t>
  </si>
  <si>
    <t>Cash, 101; Accounts Receivable, 111; Office Supplies, 121; Prepaid</t>
  </si>
  <si>
    <t>Insurance, 131; Furniture, 141; Building, 151; Land, 161; Accounts</t>
  </si>
  <si>
    <t>Rent Expense, 521; and Utilities Expense, 531.</t>
  </si>
  <si>
    <t>Expense. Explanations are not required.</t>
  </si>
  <si>
    <t>Open the following T-accounts: Cash; Accounts Receivable; Office Supplies;</t>
  </si>
  <si>
    <t>Expense; and Advertising Expense.</t>
  </si>
  <si>
    <t>S2-1</t>
  </si>
  <si>
    <t>S2-2</t>
  </si>
  <si>
    <t>S2-3</t>
  </si>
  <si>
    <t>S2-4</t>
  </si>
  <si>
    <t>S2-5</t>
  </si>
  <si>
    <t>S2-6</t>
  </si>
  <si>
    <t>S2-7</t>
  </si>
  <si>
    <t>S2-8</t>
  </si>
  <si>
    <t>S2-9</t>
  </si>
  <si>
    <t>E2-10</t>
  </si>
  <si>
    <t>E2-11</t>
  </si>
  <si>
    <t>E2-12</t>
  </si>
  <si>
    <t>E2-13</t>
  </si>
  <si>
    <t>E2-14</t>
  </si>
  <si>
    <t>E2-15</t>
  </si>
  <si>
    <t>E2-16</t>
  </si>
  <si>
    <t>E2-17</t>
  </si>
  <si>
    <t>E2-18</t>
  </si>
  <si>
    <t>E2-19</t>
  </si>
  <si>
    <t>E2-20</t>
  </si>
  <si>
    <t>E2-21</t>
  </si>
  <si>
    <t>E2-22</t>
  </si>
  <si>
    <t>E2-23</t>
  </si>
  <si>
    <t>E2-24</t>
  </si>
  <si>
    <t>E2-25</t>
  </si>
  <si>
    <t>E2-26</t>
  </si>
  <si>
    <t>E2-27</t>
  </si>
  <si>
    <t>E2-28</t>
  </si>
  <si>
    <t>P2-29A</t>
  </si>
  <si>
    <t>P2-30A</t>
  </si>
  <si>
    <t>P2-31A</t>
  </si>
  <si>
    <t>P2-32A</t>
  </si>
  <si>
    <t>P2-33A</t>
  </si>
  <si>
    <t>P2-34A</t>
  </si>
  <si>
    <t>P2-36B</t>
  </si>
  <si>
    <t>P2-37B</t>
  </si>
  <si>
    <t>P2-38B</t>
  </si>
  <si>
    <t>P2-39B</t>
  </si>
  <si>
    <t>P2-40B</t>
  </si>
  <si>
    <t>Decision Case 2-1</t>
  </si>
  <si>
    <t>Ethical Issue 2-1</t>
  </si>
  <si>
    <t>Fraud Case 2-1</t>
  </si>
  <si>
    <t>Financial Statement Case 2-1</t>
  </si>
  <si>
    <t>Communication Activity 2-1</t>
  </si>
  <si>
    <t xml:space="preserve">The three categories of the accounting equation are assets, liabilities, and equity. </t>
  </si>
  <si>
    <t xml:space="preserve">Assets include Cash, Accounts Receivable, Notes Receivable, Prepaid Expenses, </t>
  </si>
  <si>
    <t xml:space="preserve">Payable, Notes Payable, Accrued Liability, and Unearned Revenue. Equity includes </t>
  </si>
  <si>
    <t xml:space="preserve">With a double-entry you need to record the dual effects of each transaction. Every </t>
  </si>
  <si>
    <t>transaction affects at least two accounts.</t>
  </si>
  <si>
    <t xml:space="preserve">Source documents provide the evidence and data for accounting transactions. </t>
  </si>
  <si>
    <t xml:space="preserve">Examples of source documents a business would have are: bank deposit slips, </t>
  </si>
  <si>
    <t>purchase invoices, bank checks, and sales invoices.</t>
  </si>
  <si>
    <t>Notes Receivable (A)</t>
  </si>
  <si>
    <t>Prepaid Insurance (A)</t>
  </si>
  <si>
    <t>Notes Payable (L)</t>
  </si>
  <si>
    <t>Taxes Payable (L)</t>
  </si>
  <si>
    <t>Furniture (A)</t>
  </si>
  <si>
    <t>Unearned Revenue (L)</t>
  </si>
  <si>
    <t>Increase to Accounts Receivable (DR)</t>
  </si>
  <si>
    <t>Decrease to Unearned Revenue (DR)</t>
  </si>
  <si>
    <t>Decrease to Cash (CR)</t>
  </si>
  <si>
    <t>Increase to Interest Expense (DR)</t>
  </si>
  <si>
    <t>Increase to Salaries Payable (CR)</t>
  </si>
  <si>
    <t>Decrease to Prepaid Rent (CR)</t>
  </si>
  <si>
    <t>Increase to Notes Receivable (DR)</t>
  </si>
  <si>
    <t>Decrease to Accounts Payable (DR)</t>
  </si>
  <si>
    <t>Increase to Interest Revenue (CR)</t>
  </si>
  <si>
    <t>Notes Payable (CR)</t>
  </si>
  <si>
    <t>Service Revenue (CR)</t>
  </si>
  <si>
    <t>Land (DR)</t>
  </si>
  <si>
    <t>Unearned Revenue (CR)</t>
  </si>
  <si>
    <t>Utilities Expense (DR)</t>
  </si>
  <si>
    <t>Office Supplies (DR)</t>
  </si>
  <si>
    <t>Advertising Expense (DR)</t>
  </si>
  <si>
    <t>Interest Payable (CR)</t>
  </si>
  <si>
    <t>Jan. 1</t>
  </si>
  <si>
    <t>Medical Supplies</t>
  </si>
  <si>
    <t>Purchased medical supplies on account.</t>
  </si>
  <si>
    <t>Performed services for patients.</t>
  </si>
  <si>
    <t>Paid rent with cash.</t>
  </si>
  <si>
    <t>Performed services for patients on account.</t>
  </si>
  <si>
    <t xml:space="preserve">Land, Building, Equipment, Furniture, and Fixtures. Liabilities include Accounts </t>
  </si>
  <si>
    <t>Jan. 22</t>
  </si>
  <si>
    <t>Performed services for customers on account.</t>
  </si>
  <si>
    <t>Received cash on account from customers.</t>
  </si>
  <si>
    <t>Received a utility bill due in February.</t>
  </si>
  <si>
    <t>Paid monthly salary to salesman.</t>
  </si>
  <si>
    <t>Received 3 months consulting services in advance.</t>
  </si>
  <si>
    <t>Bal.</t>
  </si>
  <si>
    <t>Mar. 15</t>
  </si>
  <si>
    <t>Purchased office supplies on account.</t>
  </si>
  <si>
    <t>Paid cash on account.</t>
  </si>
  <si>
    <t>Mar. 28</t>
  </si>
  <si>
    <t>Salaries Payable</t>
  </si>
  <si>
    <t>Interest Payable</t>
  </si>
  <si>
    <t>Total</t>
  </si>
  <si>
    <t>g</t>
  </si>
  <si>
    <t>a</t>
  </si>
  <si>
    <t>e</t>
  </si>
  <si>
    <t>d</t>
  </si>
  <si>
    <t>j</t>
  </si>
  <si>
    <t>f</t>
  </si>
  <si>
    <t>b</t>
  </si>
  <si>
    <t>h</t>
  </si>
  <si>
    <t>c</t>
  </si>
  <si>
    <t>Automotive Supplies</t>
  </si>
  <si>
    <t>E</t>
  </si>
  <si>
    <t>L</t>
  </si>
  <si>
    <t>A</t>
  </si>
  <si>
    <t>CR</t>
  </si>
  <si>
    <t>DR</t>
  </si>
  <si>
    <t>Incr.</t>
  </si>
  <si>
    <t>Decr.</t>
  </si>
  <si>
    <t>Bank deposit slip</t>
  </si>
  <si>
    <t>Purchase invoice</t>
  </si>
  <si>
    <t>Sales invoice</t>
  </si>
  <si>
    <t>Purchased equipment with cash.</t>
  </si>
  <si>
    <t>Paid wages owed to employees, previously recorded.</t>
  </si>
  <si>
    <t>Received cash from customer for work to be completed in the future.</t>
  </si>
  <si>
    <t>Paid for advertising with cash.</t>
  </si>
  <si>
    <t>Performed services that were paid by the customer.</t>
  </si>
  <si>
    <t>Paid utility expense.</t>
  </si>
  <si>
    <t>Purchased equipment on account.</t>
  </si>
  <si>
    <t>Performed services for client on account.</t>
  </si>
  <si>
    <t>Borrowed cash by signing note.</t>
  </si>
  <si>
    <t>Jul. 2</t>
  </si>
  <si>
    <t>Purchased office supplies with cash.</t>
  </si>
  <si>
    <t xml:space="preserve">Jul. 2     </t>
  </si>
  <si>
    <t xml:space="preserve">Jul. 12       </t>
  </si>
  <si>
    <t xml:space="preserve">Jul. 4   </t>
  </si>
  <si>
    <t>Jul. 19</t>
  </si>
  <si>
    <t xml:space="preserve">Jul. 21 </t>
  </si>
  <si>
    <t>Jul. 27</t>
  </si>
  <si>
    <t xml:space="preserve">Jul. 27       </t>
  </si>
  <si>
    <t>Jul. 5</t>
  </si>
  <si>
    <t xml:space="preserve">Jul. 10       </t>
  </si>
  <si>
    <t>Jul. 12</t>
  </si>
  <si>
    <t xml:space="preserve">Jul. 21         </t>
  </si>
  <si>
    <t xml:space="preserve">Jul. 2 </t>
  </si>
  <si>
    <t xml:space="preserve">Jul. 5       </t>
  </si>
  <si>
    <t xml:space="preserve">Jul. 19         </t>
  </si>
  <si>
    <t>Jul. 10</t>
  </si>
  <si>
    <t xml:space="preserve">Jul. 4         </t>
  </si>
  <si>
    <t>Building</t>
  </si>
  <si>
    <t>Purchased building and land for cash.</t>
  </si>
  <si>
    <t>Performed services for customers for cash.</t>
  </si>
  <si>
    <t>Paid rent for the month.</t>
  </si>
  <si>
    <t>Prepaid Advertising</t>
  </si>
  <si>
    <t>Paid for next month’s advertising.</t>
  </si>
  <si>
    <t>Received cash from customers for services to be</t>
  </si>
  <si>
    <t>performed next month.</t>
  </si>
  <si>
    <t xml:space="preserve">      </t>
  </si>
  <si>
    <t>Received cash on account from customer.</t>
  </si>
  <si>
    <t>Paid salaries.</t>
  </si>
  <si>
    <t>Post Ref.</t>
  </si>
  <si>
    <t xml:space="preserve">Received cash from customers for services to </t>
  </si>
  <si>
    <t>be performed next month.</t>
  </si>
  <si>
    <t>J10</t>
  </si>
  <si>
    <t xml:space="preserve">    </t>
  </si>
  <si>
    <t>Paid $360,000 cash for a building.</t>
  </si>
  <si>
    <t>Borrowed $260,000 cash, signing a notes payable.</t>
  </si>
  <si>
    <t>Purchased office supplies on account, $1,500.</t>
  </si>
  <si>
    <t>Paid $1,200 on accounts payable.</t>
  </si>
  <si>
    <t>Paid property tax expense, $1,500.</t>
  </si>
  <si>
    <t>Paid rent $1,400 and salaries $2,500.</t>
  </si>
  <si>
    <t>Performed services for customers and received cash, $21,000.</t>
  </si>
  <si>
    <t>Purchased building for cash.</t>
  </si>
  <si>
    <t>Borrowed money signing a note payable.</t>
  </si>
  <si>
    <t>Purchased equipment for cash.</t>
  </si>
  <si>
    <t>Trucks</t>
  </si>
  <si>
    <t>Fuel Expense</t>
  </si>
  <si>
    <t>Insurance Expense</t>
  </si>
  <si>
    <t xml:space="preserve">Utilities Expense </t>
  </si>
  <si>
    <t>Property Tax Expense</t>
  </si>
  <si>
    <t>Office Furniture</t>
  </si>
  <si>
    <t>Account No. 320</t>
  </si>
  <si>
    <t>No</t>
  </si>
  <si>
    <t>Yes</t>
  </si>
  <si>
    <t>Low</t>
  </si>
  <si>
    <t>High</t>
  </si>
  <si>
    <t>Painting Equipment</t>
  </si>
  <si>
    <t xml:space="preserve">Accounts Payable </t>
  </si>
  <si>
    <t>Increase Accounts Payable by $900 ($1,000 – $100).</t>
  </si>
  <si>
    <t>Total liabilities</t>
  </si>
  <si>
    <t>Office Equipment</t>
  </si>
  <si>
    <t>Total assets</t>
  </si>
  <si>
    <t>Advertising Payable</t>
  </si>
  <si>
    <t xml:space="preserve">Jul. 1         </t>
  </si>
  <si>
    <t xml:space="preserve">Jul. 19       </t>
  </si>
  <si>
    <t xml:space="preserve">Jul. 31         </t>
  </si>
  <si>
    <t xml:space="preserve">Bal.           </t>
  </si>
  <si>
    <t>Jul. 9</t>
  </si>
  <si>
    <t xml:space="preserve">Jul. 22 </t>
  </si>
  <si>
    <t>Jul. 31</t>
  </si>
  <si>
    <t xml:space="preserve">Jul. 22       </t>
  </si>
  <si>
    <t>Jul. 28</t>
  </si>
  <si>
    <t xml:space="preserve">Jul. 31          </t>
  </si>
  <si>
    <t xml:space="preserve">Bal.              </t>
  </si>
  <si>
    <t xml:space="preserve">Jul. 31 </t>
  </si>
  <si>
    <t xml:space="preserve">Jul. 10           </t>
  </si>
  <si>
    <t xml:space="preserve">Bal.               </t>
  </si>
  <si>
    <t>Jul. 1</t>
  </si>
  <si>
    <t xml:space="preserve">Jul. 9          </t>
  </si>
  <si>
    <t xml:space="preserve">Bal.            </t>
  </si>
  <si>
    <t xml:space="preserve">Jul. 31       </t>
  </si>
  <si>
    <t xml:space="preserve">Jul. 31      </t>
  </si>
  <si>
    <t xml:space="preserve">Bal.          </t>
  </si>
  <si>
    <t xml:space="preserve">Bal.             </t>
  </si>
  <si>
    <t xml:space="preserve">Jul. 5           </t>
  </si>
  <si>
    <t>Sep. 1</t>
  </si>
  <si>
    <t xml:space="preserve">Sep. 6           </t>
  </si>
  <si>
    <t xml:space="preserve">Sep. 17            </t>
  </si>
  <si>
    <t xml:space="preserve">Sep. 25         </t>
  </si>
  <si>
    <t xml:space="preserve">Sep. 28         </t>
  </si>
  <si>
    <t xml:space="preserve">Sep. 7  </t>
  </si>
  <si>
    <t>Sep. 14</t>
  </si>
  <si>
    <t xml:space="preserve">Sep. 15 </t>
  </si>
  <si>
    <t>Sep. 29</t>
  </si>
  <si>
    <t>Sep. 30</t>
  </si>
  <si>
    <t xml:space="preserve">Sep. 14       </t>
  </si>
  <si>
    <t>Sep. 4</t>
  </si>
  <si>
    <t xml:space="preserve">Sep. 10          </t>
  </si>
  <si>
    <t xml:space="preserve">Sep. 20             </t>
  </si>
  <si>
    <t>Sep. 25</t>
  </si>
  <si>
    <t xml:space="preserve">Sep. 1 </t>
  </si>
  <si>
    <t xml:space="preserve">Sep. 4               </t>
  </si>
  <si>
    <t xml:space="preserve">Bal.                  </t>
  </si>
  <si>
    <t xml:space="preserve">Sep. 29          </t>
  </si>
  <si>
    <t xml:space="preserve">Sep. 30       </t>
  </si>
  <si>
    <t xml:space="preserve">Bal.       </t>
  </si>
  <si>
    <t>Sep. 6</t>
  </si>
  <si>
    <t>Sep. 10</t>
  </si>
  <si>
    <t>Sep. 20</t>
  </si>
  <si>
    <t>Sep. 28</t>
  </si>
  <si>
    <t xml:space="preserve">Sep. 7          </t>
  </si>
  <si>
    <t xml:space="preserve">Sep. 4            </t>
  </si>
  <si>
    <t xml:space="preserve">Sep. 15       </t>
  </si>
  <si>
    <t xml:space="preserve">Sep. 30          </t>
  </si>
  <si>
    <t>Jan. 4</t>
  </si>
  <si>
    <t>Jan. 7</t>
  </si>
  <si>
    <t>Jan. 15</t>
  </si>
  <si>
    <t>Jan. 16</t>
  </si>
  <si>
    <t>Jan. 18</t>
  </si>
  <si>
    <t>Jan. 29</t>
  </si>
  <si>
    <t>Jan. 30</t>
  </si>
  <si>
    <t>Jan. 31</t>
  </si>
  <si>
    <t>J1</t>
  </si>
  <si>
    <t>Jan. 11</t>
  </si>
  <si>
    <t>Jan. 19</t>
  </si>
  <si>
    <t>Jan. 3</t>
  </si>
  <si>
    <t xml:space="preserve">  </t>
  </si>
  <si>
    <t>Jan. 25</t>
  </si>
  <si>
    <t>Received cash from client on account.</t>
  </si>
  <si>
    <t>Performed tax services for client on account.</t>
  </si>
  <si>
    <t>Purchased furniture on account.</t>
  </si>
  <si>
    <t>Automobile</t>
  </si>
  <si>
    <t>Received cash on account.</t>
  </si>
  <si>
    <t>Received cash for consulting work.</t>
  </si>
  <si>
    <t>Paid office rent.</t>
  </si>
  <si>
    <t>Paid employee salary.</t>
  </si>
  <si>
    <t xml:space="preserve">Received payment for services to be </t>
  </si>
  <si>
    <t>J5</t>
  </si>
  <si>
    <t>Explanations:</t>
  </si>
  <si>
    <t>Revenues:</t>
  </si>
  <si>
    <t>Expenses:</t>
  </si>
  <si>
    <t>Total Expenses</t>
  </si>
  <si>
    <t>Net Income</t>
  </si>
  <si>
    <t>Net income for the month</t>
  </si>
  <si>
    <t>Total Liabilities</t>
  </si>
  <si>
    <t>Mar. 1</t>
  </si>
  <si>
    <t>Mar. 5</t>
  </si>
  <si>
    <t xml:space="preserve">Total Liabilities and  </t>
  </si>
  <si>
    <t xml:space="preserve">detail. It includes the increases and decreases of each account for a </t>
  </si>
  <si>
    <t xml:space="preserve"> = $7,034.4 (in millions) / $11,516.7 (in millions)</t>
  </si>
  <si>
    <t xml:space="preserve"> = 0.611* = 61.1% </t>
  </si>
  <si>
    <t>Starbucks debt ratio is significantly higher than Green Mountain (30.0%).</t>
  </si>
  <si>
    <t>Journalize the transactions of Jack Davis, M.D. Include an explanation with each entry.</t>
  </si>
  <si>
    <t>Journalize the transactions of Arkansas Sales Consultants. Include an explanation with each journal entry.</t>
  </si>
  <si>
    <t>Journalize the transactions of Kenneth Watson Optical Dispensary. Include an explanation with each journal entry.</t>
  </si>
  <si>
    <t>Open the following accounts (use T-account format): Cash (Beginning Balance of $23,000), Office Supplies, and Accounts Payable. Post the journal entries from Requirement 1 to the accounts and compute the balance in each account.</t>
  </si>
  <si>
    <t>Prepare the trial balance of Henderson Floor Coverings at December 31, 2016.</t>
  </si>
  <si>
    <t>HENDERSON FLOOR COVERINGS</t>
  </si>
  <si>
    <t xml:space="preserve"> December 31, 2016</t>
  </si>
  <si>
    <t>What is Magic Carpet Care’s debt ratio as of October 31?</t>
  </si>
  <si>
    <t xml:space="preserve">Debt ratio = Total liabilities / Total assets = $60,000 / $240,000 = 0.25 = 25% </t>
  </si>
  <si>
    <t>Create a chart of accounts for Raymond Autobody Shop using the standard system.</t>
  </si>
  <si>
    <t>As the manager of Margarita Mexican Restaurant, you must deal with a variety of business transactions. Provide an explanation for the following transactions:</t>
  </si>
  <si>
    <t>Journalize the transactions of Wilson Technology Solutions. Include an explanation
with each journal entry.</t>
  </si>
  <si>
    <t xml:space="preserve"> May 1</t>
  </si>
  <si>
    <t>AKER MOVING COMPANY</t>
  </si>
  <si>
    <t>August 31, 2016</t>
  </si>
  <si>
    <t>Prepare Morris Farm Equipment Repair’s trial balance as of May 31, 2016.</t>
  </si>
  <si>
    <t>Prepare Aker's trial balance as of August 31, 2016.</t>
  </si>
  <si>
    <t>MORRIS FARM EQUIPMENT REPAIR</t>
  </si>
  <si>
    <t xml:space="preserve"> May 31, 2016</t>
  </si>
  <si>
    <t>Open the following four-column accounts of Tori Peel, CPA: Cash, 110;</t>
  </si>
  <si>
    <t>Prepare the trial balance as of June 30, 2016.</t>
  </si>
  <si>
    <t>TORI PEEL, CPA</t>
  </si>
  <si>
    <t>Prepare the corrected trial balance as of November 30, 2016. Assume all amounts are correct and all accounts have normal balances.</t>
  </si>
  <si>
    <t>TOWN AND COUNTRY PAINTING SPECIALISTS</t>
  </si>
  <si>
    <t>November 30, 2016</t>
  </si>
  <si>
    <t>Prepare the corrected trial balance as of May 31, 2016, complete with a heading;
journal entries are not required.</t>
  </si>
  <si>
    <t>CARLA MADOCK TUTORING SERVICE</t>
  </si>
  <si>
    <t>May 31, 2016</t>
  </si>
  <si>
    <t>Calculate the debt ratio for Jason Hilton, M.D.</t>
  </si>
  <si>
    <t>Increase Cash by $600, decrease Accounts Receivable by $600.</t>
  </si>
  <si>
    <t>Increase Utilities Expense and Utilities Payable by $300 each.</t>
  </si>
  <si>
    <t>Increase Common Stock by $900.</t>
  </si>
  <si>
    <t>Debt ratio = Total liabilities / Total assets = $97,790 / $177,800 = 0.55 = 55%</t>
  </si>
  <si>
    <t>Prepare the trial balance of Vincent Yarwood, M.D. as of July 31, 2017.</t>
  </si>
  <si>
    <t>VINCENT YARWOOD, MD</t>
  </si>
  <si>
    <t xml:space="preserve"> July 31, 2017</t>
  </si>
  <si>
    <t>Prepare the trial balance of Doris Stann, Designer, as of September 30, 2017.</t>
  </si>
  <si>
    <t>DORIS STANN, DESIGNER</t>
  </si>
  <si>
    <t xml:space="preserve"> September 30, 2017.</t>
  </si>
  <si>
    <t>Prepare the trial balance of Timothy Monroe, Attorney, at January 31, 2017.</t>
  </si>
  <si>
    <t>TIMOTHY MONROE, ATTORNEY</t>
  </si>
  <si>
    <t>January 31, 2017</t>
  </si>
  <si>
    <t>Record the April transactions in the journal.</t>
  </si>
  <si>
    <t>Open the four-column ledger accounts listed in the trial balance, together with
their balances as of March 31.</t>
  </si>
  <si>
    <t>Prepare the trial balance of Steve Mentz, CPA, at April 30, 2017.</t>
  </si>
  <si>
    <t xml:space="preserve"> Mar. 31</t>
  </si>
  <si>
    <t>STEVE MENTZ, CPA</t>
  </si>
  <si>
    <t>April 30, 2017</t>
  </si>
  <si>
    <t>Prepare the corrected trial balance as of August 31, 2017. Journal entries are not required.</t>
  </si>
  <si>
    <t>CREATIVE CHILD CARE</t>
  </si>
  <si>
    <t>August 31, 2017</t>
  </si>
  <si>
    <t>Increase Cash by $1,400.</t>
  </si>
  <si>
    <t>Increase Accounts Receivable by $7,800 ($3,900 × 2).</t>
  </si>
  <si>
    <t>Increase Office Supplies and Accounts Payable by $1,300 each.</t>
  </si>
  <si>
    <t>Decrease Equipment by $7,800 ($84,300 − $76,500).</t>
  </si>
  <si>
    <t>Decrease Salaries Expense by $300.</t>
  </si>
  <si>
    <t xml:space="preserve">Advertising Expense should have a debit balance of $200. </t>
  </si>
  <si>
    <t>Decrease Cash by $200.</t>
  </si>
  <si>
    <t xml:space="preserve">Dividends should decrease by $2,160 and Cash should increase by $2,160 </t>
  </si>
  <si>
    <t>($2,400 − $240).</t>
  </si>
  <si>
    <t>Service Revenue should increase by $4,500.</t>
  </si>
  <si>
    <t>Prepaid Insurance should increase by $3,600 ($1,800 × 2).</t>
  </si>
  <si>
    <t>P2-35B</t>
  </si>
  <si>
    <t>P2-41</t>
  </si>
  <si>
    <t>P2-42</t>
  </si>
  <si>
    <t>Prepare the income statement for the month ended July 31, 2017.</t>
  </si>
  <si>
    <t>Prepare the statement of retained earnings for the month ended July 31, 2017.
The beginning balance of retained earnings was $0 and the owner contributed $24,000.</t>
  </si>
  <si>
    <t>Prepare the balance sheet as of July 31, 2017.</t>
  </si>
  <si>
    <t>Calculate the debt ratio as of July 31, 2017.</t>
  </si>
  <si>
    <t xml:space="preserve"> SANDRA SOUSA, REGISTERED DIETICIAN</t>
  </si>
  <si>
    <t xml:space="preserve"> Month Ended July 31, 2017</t>
  </si>
  <si>
    <t>July 31, 2017</t>
  </si>
  <si>
    <t>Retained Earnings, July 1, 2017</t>
  </si>
  <si>
    <t>Retained Earnings, July 31, 2017</t>
  </si>
  <si>
    <t xml:space="preserve">Debt ratio = Total liabilities / Total assets = $31,110 / $61,000 =  0.51 = 51% </t>
  </si>
  <si>
    <t>Prepare the trial balance of Vito York, M.D. as of March 31, 2017.</t>
  </si>
  <si>
    <t>VITO YORK, MD</t>
  </si>
  <si>
    <t>March 31, 2017</t>
  </si>
  <si>
    <t>Prepare the trial balance of Deb Sikes, Designer, as of November 30, 2017.</t>
  </si>
  <si>
    <t>DEB SIKES,DESIGNER</t>
  </si>
  <si>
    <t xml:space="preserve"> November 30, 2017</t>
  </si>
  <si>
    <t>Prepare the trial balance of Trevor Moore, Attorney, at April 30, 2017.</t>
  </si>
  <si>
    <t>Prepare the trial balance of James Howe, CPA, at April 30, 2017.</t>
  </si>
  <si>
    <t>JAMES HOWE, CPA</t>
  </si>
  <si>
    <t>LEARN FOR LIFE CHILD CARE</t>
  </si>
  <si>
    <t>May 31, 2017</t>
  </si>
  <si>
    <t>Increase Cash by $1,800.</t>
  </si>
  <si>
    <t>Decrease Equipment by $7,800 ($89,300 − $81,500).</t>
  </si>
  <si>
    <t>Decrease Salaries Expense by $500.</t>
  </si>
  <si>
    <t xml:space="preserve">Advertising Expense should have a debit balance of $600. </t>
  </si>
  <si>
    <t>Decrease Cash by $600.</t>
  </si>
  <si>
    <t>Service Revenue should increase by $4,200.</t>
  </si>
  <si>
    <t>Prepaid Insurance should increase by $2,600 ($1,300 × 2).</t>
  </si>
  <si>
    <t>Prepare the statement of retained earnings for the month ended July 31, 2017.  The beginning balance of retained earnings was $0 and the owner contributed $26,000.</t>
  </si>
  <si>
    <t>SARAH SILK, REGISTERED DIETICIAN</t>
  </si>
  <si>
    <t>Debt ratio = Total liabilities / Total assets = $33,529 / $64,600 =  0.52 = 52%</t>
  </si>
  <si>
    <t>Prepare a trial balance as of December 31, 2016.</t>
  </si>
  <si>
    <t>Prepare the income statement of Davis Consulting for the month ended
December 31, 2016.</t>
  </si>
  <si>
    <t>Prepare the statement of retained earnings for the month ended December 31,
2016.</t>
  </si>
  <si>
    <t>Prepare the balance sheet as of December 31, 2016.</t>
  </si>
  <si>
    <t>Calculate the debt ratio for Daniels Consulting.</t>
  </si>
  <si>
    <t>DANIELS CONSULTING</t>
  </si>
  <si>
    <t xml:space="preserve">December 31, 2016 </t>
  </si>
  <si>
    <t xml:space="preserve"> Month Ended December 31, 2016</t>
  </si>
  <si>
    <t xml:space="preserve">Debt ratio = Total liabilities / Total assets = $6,000 / $27,450 = 0.22* = 22% </t>
  </si>
  <si>
    <t>Prepare a trial balance as of November 30, 2017.</t>
  </si>
  <si>
    <t>CRYSTAL CLEAR CLEANING</t>
  </si>
  <si>
    <t>November 30,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</si>
</sst>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6" formatCode="&quot;$&quot;#,##0_);[Red]\(&quot;$&quot;#,##0\)"/>
    <numFmt numFmtId="42" formatCode="_(&quot;$&quot;* #,##0_);_(&quot;$&quot;* \(#,##0\);_(&quot;$&quot;* &quot;-&quot;_);_(@_)"/>
    <numFmt numFmtId="41" formatCode="_(* #,##0_);_(* \(#,##0\);_(* &quot;-&quot;_);_(@_)"/>
    <numFmt numFmtId="43" formatCode="_(* #,##0.00_);_(* \(#,##0.00\);_(* &quot;-&quot;??_);_(@_)"/>
    <numFmt numFmtId="165" formatCode="&quot;$&quot;\ #,##0_);[Red]\(&quot;$&quot;\ #,##0\)"/>
    <numFmt numFmtId="168" formatCode="_(&quot;$&quot;\ * #,##0_);_(&quot;$&quot;\ * \(#,##0\);_(&quot;$&quot;\ * &quot;-&quot;_);_(@_)"/>
    <numFmt numFmtId="171" formatCode="&quot;$&quot;\ #,##0;[Red]&quot;$&quot;\ \-#,##0"/>
    <numFmt numFmtId="174" formatCode="_ &quot;$&quot;\ * #,##0_ ;_ &quot;$&quot;\ * \-#,##0_ ;_ &quot;$&quot;\ * &quot;-&quot;_ ;_ @_ "/>
    <numFmt numFmtId="175" formatCode="_ * #,##0_ ;_ * \-#,##0_ ;_ * &quot;-&quot;_ ;_ @_ "/>
    <numFmt numFmtId="185" formatCode="_(* #,##0_);_(* \(#,##0\);_(* &quot;-&quot;??_);_(@_)"/>
    <numFmt numFmtId="188" formatCode="&quot;$&quot;\ #,##0.00"/>
    <numFmt numFmtId="190" formatCode="_ * #,##0_ ;_ * \(#,##0\)_ ;_ * &quot;-&quot;_ ;_ @_ "/>
    <numFmt numFmtId="191" formatCode="_(&quot;$&quot;\ * #,##0_);_(&quot;$&quot;\ * \(#,##0\);_(&quot;$&quot;\ * &quot;0&quot;_);_(@_)"/>
    <numFmt numFmtId="194" formatCode="_(&quot;$&quot;* #,##0_);_(&quot;$&quot;* \(#,##0\);_(&quot;$&quot;* &quot;0&quot;_);_(@_)"/>
  </numFmts>
  <fonts count="13" x14ac:knownFonts="1">
    <font>
      <sz val="10"/>
      <name val="Arial"/>
    </font>
    <font>
      <sz val="10"/>
      <name val="Arial"/>
    </font>
    <font>
      <sz val="12"/>
      <name val="Arial"/>
      <family val="2"/>
    </font>
    <font>
      <b/>
      <sz val="12"/>
      <name val="Arial"/>
      <family val="2"/>
    </font>
    <font>
      <sz val="12"/>
      <name val="Times New Roman"/>
      <family val="1"/>
    </font>
    <font>
      <sz val="8"/>
      <name val="Arial"/>
      <family val="2"/>
    </font>
    <font>
      <sz val="12"/>
      <name val="Arial"/>
      <family val="2"/>
    </font>
    <font>
      <sz val="10"/>
      <name val="Arial"/>
      <family val="2"/>
    </font>
    <font>
      <sz val="8"/>
      <name val="Arial"/>
      <family val="2"/>
    </font>
    <font>
      <i/>
      <sz val="12"/>
      <name val="Arial"/>
      <family val="2"/>
    </font>
    <font>
      <sz val="8"/>
      <name val="Arial"/>
      <family val="2"/>
    </font>
    <font>
      <u/>
      <sz val="12"/>
      <name val="Arial"/>
      <family val="2"/>
    </font>
    <font>
      <u val="singleAccounting"/>
      <sz val="12"/>
      <name val="Arial"/>
      <family val="2"/>
    </font>
  </fonts>
  <fills count="5">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theme="0"/>
        <bgColor indexed="64"/>
      </patternFill>
    </fill>
  </fills>
  <borders count="10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23"/>
      </top>
      <bottom style="thin">
        <color indexed="23"/>
      </bottom>
      <diagonal/>
    </border>
    <border>
      <left/>
      <right/>
      <top style="thin">
        <color indexed="23"/>
      </top>
      <bottom style="thin">
        <color indexed="23"/>
      </bottom>
      <diagonal/>
    </border>
    <border>
      <left/>
      <right style="thin">
        <color indexed="64"/>
      </right>
      <top style="thin">
        <color indexed="23"/>
      </top>
      <bottom style="thin">
        <color indexed="23"/>
      </bottom>
      <diagonal/>
    </border>
    <border>
      <left style="thin">
        <color indexed="64"/>
      </left>
      <right/>
      <top style="thin">
        <color indexed="23"/>
      </top>
      <bottom style="thin">
        <color indexed="64"/>
      </bottom>
      <diagonal/>
    </border>
    <border>
      <left/>
      <right/>
      <top style="thin">
        <color indexed="23"/>
      </top>
      <bottom style="thin">
        <color indexed="64"/>
      </bottom>
      <diagonal/>
    </border>
    <border>
      <left/>
      <right style="thin">
        <color indexed="64"/>
      </right>
      <top style="thin">
        <color indexed="23"/>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23"/>
      </top>
      <bottom style="thin">
        <color indexed="23"/>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double">
        <color indexed="64"/>
      </right>
      <top/>
      <bottom/>
      <diagonal/>
    </border>
    <border>
      <left/>
      <right style="double">
        <color indexed="64"/>
      </right>
      <top/>
      <bottom style="double">
        <color indexed="64"/>
      </bottom>
      <diagonal/>
    </border>
    <border>
      <left style="double">
        <color indexed="64"/>
      </left>
      <right/>
      <top/>
      <bottom/>
      <diagonal/>
    </border>
    <border>
      <left style="double">
        <color indexed="64"/>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double">
        <color indexed="64"/>
      </right>
      <top style="double">
        <color indexed="64"/>
      </top>
      <bottom style="double">
        <color indexed="64"/>
      </bottom>
      <diagonal/>
    </border>
    <border>
      <left style="double">
        <color indexed="64"/>
      </left>
      <right/>
      <top style="thin">
        <color indexed="23"/>
      </top>
      <bottom style="thin">
        <color indexed="23"/>
      </bottom>
      <diagonal/>
    </border>
    <border>
      <left/>
      <right style="double">
        <color indexed="64"/>
      </right>
      <top style="thin">
        <color indexed="23"/>
      </top>
      <bottom style="thin">
        <color indexed="23"/>
      </bottom>
      <diagonal/>
    </border>
    <border>
      <left style="double">
        <color indexed="64"/>
      </left>
      <right/>
      <top style="thin">
        <color indexed="23"/>
      </top>
      <bottom style="double">
        <color indexed="64"/>
      </bottom>
      <diagonal/>
    </border>
    <border>
      <left/>
      <right/>
      <top style="thin">
        <color indexed="23"/>
      </top>
      <bottom style="double">
        <color indexed="64"/>
      </bottom>
      <diagonal/>
    </border>
    <border>
      <left/>
      <right style="double">
        <color indexed="64"/>
      </right>
      <top style="thin">
        <color indexed="23"/>
      </top>
      <bottom style="double">
        <color indexed="64"/>
      </bottom>
      <diagonal/>
    </border>
    <border>
      <left/>
      <right style="thin">
        <color indexed="23"/>
      </right>
      <top style="thin">
        <color indexed="64"/>
      </top>
      <bottom/>
      <diagonal/>
    </border>
    <border>
      <left style="thin">
        <color indexed="64"/>
      </left>
      <right style="thin">
        <color indexed="23"/>
      </right>
      <top style="thin">
        <color indexed="64"/>
      </top>
      <bottom/>
      <diagonal/>
    </border>
    <border>
      <left/>
      <right style="thin">
        <color indexed="23"/>
      </right>
      <top style="thin">
        <color indexed="23"/>
      </top>
      <bottom style="thin">
        <color indexed="23"/>
      </bottom>
      <diagonal/>
    </border>
    <border>
      <left style="thin">
        <color indexed="64"/>
      </left>
      <right style="thin">
        <color indexed="23"/>
      </right>
      <top style="thin">
        <color indexed="23"/>
      </top>
      <bottom style="thin">
        <color indexed="23"/>
      </bottom>
      <diagonal/>
    </border>
    <border>
      <left/>
      <right style="thin">
        <color indexed="23"/>
      </right>
      <top/>
      <bottom style="medium">
        <color indexed="64"/>
      </bottom>
      <diagonal/>
    </border>
    <border>
      <left/>
      <right style="thin">
        <color indexed="64"/>
      </right>
      <top/>
      <bottom style="medium">
        <color indexed="64"/>
      </bottom>
      <diagonal/>
    </border>
    <border>
      <left style="thin">
        <color indexed="64"/>
      </left>
      <right style="thin">
        <color indexed="23"/>
      </right>
      <top/>
      <bottom style="medium">
        <color indexed="64"/>
      </bottom>
      <diagonal/>
    </border>
    <border>
      <left/>
      <right/>
      <top/>
      <bottom style="medium">
        <color indexed="64"/>
      </bottom>
      <diagonal/>
    </border>
    <border>
      <left/>
      <right style="thin">
        <color indexed="23"/>
      </right>
      <top style="medium">
        <color indexed="64"/>
      </top>
      <bottom/>
      <diagonal/>
    </border>
    <border>
      <left style="thin">
        <color indexed="64"/>
      </left>
      <right style="thin">
        <color indexed="23"/>
      </right>
      <top style="medium">
        <color indexed="64"/>
      </top>
      <bottom/>
      <diagonal/>
    </border>
    <border>
      <left/>
      <right style="double">
        <color indexed="64"/>
      </right>
      <top style="double">
        <color indexed="64"/>
      </top>
      <bottom style="double">
        <color indexed="64"/>
      </bottom>
      <diagonal/>
    </border>
    <border>
      <left style="double">
        <color indexed="64"/>
      </left>
      <right style="double">
        <color indexed="64"/>
      </right>
      <top/>
      <bottom/>
      <diagonal/>
    </border>
    <border>
      <left style="double">
        <color indexed="64"/>
      </left>
      <right style="double">
        <color indexed="64"/>
      </right>
      <top style="thin">
        <color indexed="23"/>
      </top>
      <bottom style="thin">
        <color indexed="23"/>
      </bottom>
      <diagonal/>
    </border>
    <border>
      <left style="double">
        <color indexed="64"/>
      </left>
      <right style="double">
        <color indexed="64"/>
      </right>
      <top style="thin">
        <color indexed="23"/>
      </top>
      <bottom style="double">
        <color indexed="64"/>
      </bottom>
      <diagonal/>
    </border>
    <border>
      <left style="thin">
        <color indexed="64"/>
      </left>
      <right/>
      <top style="thin">
        <color indexed="64"/>
      </top>
      <bottom style="thin">
        <color indexed="64"/>
      </bottom>
      <diagonal/>
    </border>
    <border>
      <left/>
      <right style="thin">
        <color indexed="64"/>
      </right>
      <top style="thin">
        <color indexed="23"/>
      </top>
      <bottom/>
      <diagonal/>
    </border>
    <border>
      <left/>
      <right/>
      <top/>
      <bottom style="thin">
        <color indexed="23"/>
      </bottom>
      <diagonal/>
    </border>
    <border>
      <left/>
      <right style="thin">
        <color indexed="64"/>
      </right>
      <top/>
      <bottom style="thin">
        <color indexed="23"/>
      </bottom>
      <diagonal/>
    </border>
    <border>
      <left style="thin">
        <color indexed="64"/>
      </left>
      <right style="thin">
        <color indexed="64"/>
      </right>
      <top style="thin">
        <color indexed="23"/>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right/>
      <top/>
      <bottom style="double">
        <color indexed="64"/>
      </bottom>
      <diagonal/>
    </border>
    <border>
      <left style="double">
        <color indexed="64"/>
      </left>
      <right style="double">
        <color indexed="64"/>
      </right>
      <top/>
      <bottom style="double">
        <color indexed="64"/>
      </bottom>
      <diagonal/>
    </border>
    <border>
      <left style="thin">
        <color indexed="64"/>
      </left>
      <right style="thin">
        <color indexed="64"/>
      </right>
      <top style="thin">
        <color indexed="23"/>
      </top>
      <bottom/>
      <diagonal/>
    </border>
    <border>
      <left/>
      <right/>
      <top style="thin">
        <color indexed="64"/>
      </top>
      <bottom style="thin">
        <color indexed="23"/>
      </bottom>
      <diagonal/>
    </border>
    <border>
      <left/>
      <right style="thin">
        <color indexed="64"/>
      </right>
      <top style="thin">
        <color indexed="64"/>
      </top>
      <bottom style="thin">
        <color indexed="23"/>
      </bottom>
      <diagonal/>
    </border>
    <border>
      <left style="thin">
        <color indexed="64"/>
      </left>
      <right/>
      <top style="thin">
        <color indexed="64"/>
      </top>
      <bottom style="thin">
        <color indexed="23"/>
      </bottom>
      <diagonal/>
    </border>
    <border>
      <left style="double">
        <color indexed="64"/>
      </left>
      <right style="double">
        <color indexed="64"/>
      </right>
      <top style="thin">
        <color indexed="23"/>
      </top>
      <bottom style="thin">
        <color indexed="64"/>
      </bottom>
      <diagonal/>
    </border>
    <border>
      <left/>
      <right style="double">
        <color indexed="64"/>
      </right>
      <top style="thin">
        <color indexed="23"/>
      </top>
      <bottom style="thin">
        <color indexed="64"/>
      </bottom>
      <diagonal/>
    </border>
    <border>
      <left style="thin">
        <color indexed="64"/>
      </left>
      <right/>
      <top/>
      <bottom style="thin">
        <color indexed="23"/>
      </bottom>
      <diagonal/>
    </border>
    <border>
      <left style="thin">
        <color indexed="64"/>
      </left>
      <right style="thin">
        <color indexed="64"/>
      </right>
      <top/>
      <bottom style="thin">
        <color indexed="23"/>
      </bottom>
      <diagonal/>
    </border>
    <border>
      <left style="thin">
        <color indexed="64"/>
      </left>
      <right style="thin">
        <color indexed="64"/>
      </right>
      <top style="thin">
        <color indexed="64"/>
      </top>
      <bottom style="thin">
        <color indexed="23"/>
      </bottom>
      <diagonal/>
    </border>
    <border>
      <left style="double">
        <color indexed="64"/>
      </left>
      <right/>
      <top style="double">
        <color indexed="64"/>
      </top>
      <bottom style="thin">
        <color indexed="23"/>
      </bottom>
      <diagonal/>
    </border>
    <border>
      <left/>
      <right/>
      <top style="double">
        <color indexed="64"/>
      </top>
      <bottom style="thin">
        <color indexed="23"/>
      </bottom>
      <diagonal/>
    </border>
    <border>
      <left/>
      <right style="double">
        <color indexed="64"/>
      </right>
      <top style="double">
        <color indexed="64"/>
      </top>
      <bottom style="thin">
        <color indexed="23"/>
      </bottom>
      <diagonal/>
    </border>
    <border>
      <left style="double">
        <color indexed="64"/>
      </left>
      <right style="double">
        <color indexed="64"/>
      </right>
      <top/>
      <bottom style="thin">
        <color indexed="23"/>
      </bottom>
      <diagonal/>
    </border>
    <border>
      <left style="double">
        <color indexed="64"/>
      </left>
      <right/>
      <top/>
      <bottom style="thin">
        <color indexed="23"/>
      </bottom>
      <diagonal/>
    </border>
    <border>
      <left/>
      <right style="double">
        <color indexed="64"/>
      </right>
      <top/>
      <bottom style="thin">
        <color indexed="23"/>
      </bottom>
      <diagonal/>
    </border>
    <border>
      <left style="double">
        <color indexed="64"/>
      </left>
      <right style="double">
        <color indexed="64"/>
      </right>
      <top style="double">
        <color indexed="64"/>
      </top>
      <bottom style="thin">
        <color indexed="23"/>
      </bottom>
      <diagonal/>
    </border>
    <border>
      <left/>
      <right/>
      <top style="medium">
        <color indexed="64"/>
      </top>
      <bottom style="thin">
        <color indexed="23"/>
      </bottom>
      <diagonal/>
    </border>
    <border>
      <left style="thin">
        <color indexed="23"/>
      </left>
      <right style="thin">
        <color indexed="64"/>
      </right>
      <top style="medium">
        <color indexed="64"/>
      </top>
      <bottom style="thin">
        <color indexed="23"/>
      </bottom>
      <diagonal/>
    </border>
    <border>
      <left style="thin">
        <color indexed="23"/>
      </left>
      <right style="thin">
        <color indexed="64"/>
      </right>
      <top style="thin">
        <color indexed="23"/>
      </top>
      <bottom style="thin">
        <color indexed="23"/>
      </bottom>
      <diagonal/>
    </border>
    <border>
      <left style="thin">
        <color indexed="23"/>
      </left>
      <right/>
      <top style="medium">
        <color indexed="64"/>
      </top>
      <bottom/>
      <diagonal/>
    </border>
    <border>
      <left style="thin">
        <color indexed="23"/>
      </left>
      <right/>
      <top style="thin">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23"/>
      </top>
      <bottom/>
      <diagonal/>
    </border>
    <border>
      <left/>
      <right/>
      <top style="thin">
        <color indexed="23"/>
      </top>
      <bottom/>
      <diagonal/>
    </border>
    <border>
      <left/>
      <right style="double">
        <color indexed="64"/>
      </right>
      <top style="thin">
        <color indexed="23"/>
      </top>
      <bottom/>
      <diagonal/>
    </border>
    <border>
      <left style="double">
        <color indexed="64"/>
      </left>
      <right style="double">
        <color indexed="64"/>
      </right>
      <top style="thin">
        <color indexed="23"/>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23"/>
      </top>
      <bottom/>
      <diagonal/>
    </border>
    <border>
      <left style="double">
        <color indexed="64"/>
      </left>
      <right/>
      <top style="thin">
        <color indexed="23"/>
      </top>
      <bottom style="thin">
        <color indexed="64"/>
      </bottom>
      <diagonal/>
    </border>
    <border>
      <left/>
      <right style="thin">
        <color indexed="23"/>
      </right>
      <top style="medium">
        <color indexed="64"/>
      </top>
      <bottom style="thin">
        <color indexed="23"/>
      </bottom>
      <diagonal/>
    </border>
    <border>
      <left/>
      <right style="thin">
        <color indexed="23"/>
      </right>
      <top/>
      <bottom/>
      <diagonal/>
    </border>
    <border>
      <left style="thin">
        <color indexed="64"/>
      </left>
      <right style="thin">
        <color indexed="23"/>
      </right>
      <top/>
      <bottom/>
      <diagonal/>
    </border>
    <border>
      <left/>
      <right style="thin">
        <color indexed="23"/>
      </right>
      <top style="thin">
        <color indexed="23"/>
      </top>
      <bottom style="thin">
        <color indexed="64"/>
      </bottom>
      <diagonal/>
    </border>
    <border>
      <left style="thin">
        <color indexed="64"/>
      </left>
      <right style="thin">
        <color indexed="23"/>
      </right>
      <top style="thin">
        <color indexed="23"/>
      </top>
      <bottom style="thin">
        <color indexed="64"/>
      </bottom>
      <diagonal/>
    </border>
    <border>
      <left/>
      <right/>
      <top style="thin">
        <color indexed="64"/>
      </top>
      <bottom style="double">
        <color indexed="64"/>
      </bottom>
      <diagonal/>
    </border>
    <border>
      <left style="thin">
        <color indexed="23"/>
      </left>
      <right/>
      <top/>
      <bottom/>
      <diagonal/>
    </border>
    <border>
      <left/>
      <right style="thin">
        <color indexed="23"/>
      </right>
      <top style="thin">
        <color indexed="64"/>
      </top>
      <bottom style="thin">
        <color indexed="23"/>
      </bottom>
      <diagonal/>
    </border>
    <border>
      <left/>
      <right style="thin">
        <color indexed="23"/>
      </right>
      <top style="double">
        <color indexed="64"/>
      </top>
      <bottom style="thin">
        <color indexed="64"/>
      </bottom>
      <diagonal/>
    </border>
    <border>
      <left style="thin">
        <color indexed="23"/>
      </left>
      <right style="thin">
        <color indexed="64"/>
      </right>
      <top/>
      <bottom/>
      <diagonal/>
    </border>
    <border>
      <left style="thin">
        <color indexed="23"/>
      </left>
      <right style="thin">
        <color indexed="64"/>
      </right>
      <top style="thin">
        <color indexed="23"/>
      </top>
      <bottom style="thin">
        <color indexed="64"/>
      </bottom>
      <diagonal/>
    </border>
    <border>
      <left style="thin">
        <color indexed="23"/>
      </left>
      <right/>
      <top style="thin">
        <color indexed="23"/>
      </top>
      <bottom style="thin">
        <color indexed="64"/>
      </bottom>
      <diagonal/>
    </border>
    <border>
      <left/>
      <right style="thin">
        <color indexed="64"/>
      </right>
      <top style="thin">
        <color indexed="23"/>
      </top>
      <bottom style="double">
        <color indexed="64"/>
      </bottom>
      <diagonal/>
    </border>
    <border>
      <left/>
      <right style="thin">
        <color indexed="23"/>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23"/>
      </right>
      <top/>
      <bottom style="thin">
        <color indexed="64"/>
      </bottom>
      <diagonal/>
    </border>
    <border>
      <left/>
      <right/>
      <top style="thin">
        <color indexed="64"/>
      </top>
      <bottom style="thin">
        <color theme="0" tint="-0.499984740745262"/>
      </bottom>
      <diagonal/>
    </border>
  </borders>
  <cellStyleXfs count="3">
    <xf numFmtId="0" fontId="0" fillId="0" borderId="0"/>
    <xf numFmtId="43" fontId="1" fillId="0" borderId="0" applyFont="0" applyFill="0" applyBorder="0" applyAlignment="0" applyProtection="0"/>
    <xf numFmtId="0" fontId="7" fillId="0" borderId="0"/>
  </cellStyleXfs>
  <cellXfs count="1124">
    <xf numFmtId="0" fontId="0" fillId="0" borderId="0" xfId="0"/>
    <xf numFmtId="0" fontId="2" fillId="0" borderId="0" xfId="0" applyFont="1"/>
    <xf numFmtId="0" fontId="2" fillId="2" borderId="1" xfId="0" applyFont="1" applyFill="1" applyBorder="1"/>
    <xf numFmtId="0" fontId="2" fillId="2" borderId="2" xfId="0" applyFont="1" applyFill="1" applyBorder="1"/>
    <xf numFmtId="0" fontId="2" fillId="2" borderId="3" xfId="0"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8" xfId="0" applyFont="1" applyFill="1" applyBorder="1"/>
    <xf numFmtId="0" fontId="2" fillId="2" borderId="9" xfId="0" applyFont="1" applyFill="1" applyBorder="1"/>
    <xf numFmtId="49" fontId="2" fillId="0" borderId="0" xfId="0" applyNumberFormat="1" applyFont="1"/>
    <xf numFmtId="49" fontId="3" fillId="0" borderId="0" xfId="0" applyNumberFormat="1" applyFont="1"/>
    <xf numFmtId="0" fontId="2" fillId="2" borderId="0" xfId="0" applyFont="1" applyFill="1" applyBorder="1"/>
    <xf numFmtId="0" fontId="2" fillId="2" borderId="10" xfId="0" applyFont="1" applyFill="1" applyBorder="1"/>
    <xf numFmtId="0" fontId="2" fillId="2" borderId="11" xfId="0" applyFont="1" applyFill="1" applyBorder="1"/>
    <xf numFmtId="0" fontId="2" fillId="2" borderId="12" xfId="0" applyFont="1" applyFill="1" applyBorder="1"/>
    <xf numFmtId="0" fontId="2" fillId="2" borderId="13" xfId="0" applyFont="1" applyFill="1" applyBorder="1"/>
    <xf numFmtId="0" fontId="2" fillId="0" borderId="0" xfId="0" applyFont="1" applyFill="1" applyBorder="1"/>
    <xf numFmtId="0" fontId="3" fillId="0" borderId="0" xfId="0" applyFont="1"/>
    <xf numFmtId="0" fontId="6" fillId="0" borderId="0" xfId="0" applyFont="1"/>
    <xf numFmtId="0" fontId="6" fillId="0" borderId="0" xfId="0" applyFont="1" applyAlignment="1">
      <alignment horizontal="left"/>
    </xf>
    <xf numFmtId="0" fontId="6" fillId="0" borderId="0" xfId="0" applyFont="1" applyBorder="1"/>
    <xf numFmtId="0" fontId="6" fillId="2" borderId="2" xfId="0" applyFont="1" applyFill="1" applyBorder="1"/>
    <xf numFmtId="0" fontId="6" fillId="2" borderId="14" xfId="0" applyFont="1" applyFill="1" applyBorder="1"/>
    <xf numFmtId="0" fontId="6" fillId="2" borderId="5" xfId="0" applyFont="1" applyFill="1" applyBorder="1"/>
    <xf numFmtId="0" fontId="6" fillId="2" borderId="15" xfId="0" applyFont="1" applyFill="1" applyBorder="1"/>
    <xf numFmtId="0" fontId="6" fillId="2" borderId="0" xfId="0" applyFont="1" applyFill="1" applyBorder="1"/>
    <xf numFmtId="0" fontId="6" fillId="2" borderId="16" xfId="0" applyFont="1" applyFill="1" applyBorder="1"/>
    <xf numFmtId="0" fontId="6" fillId="2" borderId="12" xfId="0" applyFont="1" applyFill="1" applyBorder="1"/>
    <xf numFmtId="0" fontId="6" fillId="2" borderId="17" xfId="0" applyFont="1" applyFill="1" applyBorder="1"/>
    <xf numFmtId="0" fontId="6" fillId="2" borderId="3" xfId="0" applyFont="1" applyFill="1" applyBorder="1"/>
    <xf numFmtId="0" fontId="6" fillId="2" borderId="18" xfId="0" applyFont="1" applyFill="1" applyBorder="1"/>
    <xf numFmtId="0" fontId="6" fillId="2" borderId="13" xfId="0" applyFont="1" applyFill="1" applyBorder="1"/>
    <xf numFmtId="0" fontId="6" fillId="2" borderId="4" xfId="0" applyFont="1" applyFill="1" applyBorder="1"/>
    <xf numFmtId="0" fontId="2" fillId="2" borderId="19" xfId="0" applyFont="1" applyFill="1" applyBorder="1"/>
    <xf numFmtId="0" fontId="2" fillId="2" borderId="20" xfId="0"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3" fontId="2" fillId="2" borderId="24" xfId="0" applyNumberFormat="1" applyFont="1" applyFill="1" applyBorder="1"/>
    <xf numFmtId="0" fontId="2" fillId="2" borderId="24" xfId="0" applyFont="1" applyFill="1" applyBorder="1"/>
    <xf numFmtId="0" fontId="2" fillId="2" borderId="25" xfId="0" applyFont="1" applyFill="1" applyBorder="1"/>
    <xf numFmtId="0" fontId="3" fillId="2" borderId="26" xfId="0" applyFont="1" applyFill="1" applyBorder="1" applyAlignment="1">
      <alignment horizontal="center"/>
    </xf>
    <xf numFmtId="0" fontId="2" fillId="2" borderId="27" xfId="0" applyFont="1" applyFill="1" applyBorder="1"/>
    <xf numFmtId="0" fontId="2" fillId="2" borderId="28" xfId="0" applyFont="1" applyFill="1" applyBorder="1"/>
    <xf numFmtId="0" fontId="2" fillId="2" borderId="27" xfId="0" applyFont="1" applyFill="1" applyBorder="1" applyAlignment="1">
      <alignment horizontal="left"/>
    </xf>
    <xf numFmtId="0" fontId="2" fillId="2" borderId="5" xfId="0" applyFont="1" applyFill="1" applyBorder="1" applyAlignment="1">
      <alignment horizontal="left"/>
    </xf>
    <xf numFmtId="0" fontId="2" fillId="2" borderId="28" xfId="0" applyFont="1" applyFill="1" applyBorder="1" applyAlignment="1">
      <alignment horizontal="left"/>
    </xf>
    <xf numFmtId="0" fontId="2" fillId="2" borderId="29" xfId="0" applyFont="1" applyFill="1" applyBorder="1" applyAlignment="1">
      <alignment horizontal="left"/>
    </xf>
    <xf numFmtId="0" fontId="2" fillId="2" borderId="30" xfId="0" applyFont="1" applyFill="1" applyBorder="1" applyAlignment="1">
      <alignment horizontal="left"/>
    </xf>
    <xf numFmtId="0" fontId="2" fillId="2" borderId="31" xfId="0" applyFont="1" applyFill="1" applyBorder="1" applyAlignment="1">
      <alignment horizontal="left"/>
    </xf>
    <xf numFmtId="0" fontId="6" fillId="2" borderId="32" xfId="0" applyFont="1" applyFill="1" applyBorder="1" applyAlignment="1">
      <alignment horizontal="left" vertical="center" wrapText="1"/>
    </xf>
    <xf numFmtId="3" fontId="6" fillId="2" borderId="3" xfId="0" applyNumberFormat="1" applyFont="1" applyFill="1" applyBorder="1" applyAlignment="1">
      <alignment horizontal="right" vertical="center" wrapText="1"/>
    </xf>
    <xf numFmtId="3" fontId="6" fillId="2" borderId="33" xfId="0" applyNumberFormat="1" applyFont="1" applyFill="1" applyBorder="1" applyAlignment="1">
      <alignment horizontal="left" vertical="center" wrapText="1"/>
    </xf>
    <xf numFmtId="0" fontId="6" fillId="2" borderId="2" xfId="0" applyFont="1" applyFill="1" applyBorder="1" applyAlignment="1">
      <alignment horizontal="right" vertical="center" wrapText="1"/>
    </xf>
    <xf numFmtId="0" fontId="6" fillId="2" borderId="34" xfId="0" applyFont="1" applyFill="1" applyBorder="1" applyAlignment="1">
      <alignment horizontal="left" vertical="center" wrapText="1"/>
    </xf>
    <xf numFmtId="3" fontId="6" fillId="2" borderId="6" xfId="0" applyNumberFormat="1" applyFont="1" applyFill="1" applyBorder="1" applyAlignment="1">
      <alignment horizontal="right" vertical="center" wrapText="1"/>
    </xf>
    <xf numFmtId="3" fontId="6" fillId="2" borderId="35" xfId="0" applyNumberFormat="1" applyFont="1" applyFill="1" applyBorder="1" applyAlignment="1">
      <alignment horizontal="left" vertical="center" wrapText="1"/>
    </xf>
    <xf numFmtId="0" fontId="6" fillId="2" borderId="5" xfId="0" applyFont="1" applyFill="1" applyBorder="1" applyAlignment="1">
      <alignment horizontal="right" vertical="center" wrapText="1"/>
    </xf>
    <xf numFmtId="0" fontId="6" fillId="2" borderId="36" xfId="0" applyFont="1" applyFill="1" applyBorder="1" applyAlignment="1">
      <alignment horizontal="left" vertical="center" wrapText="1"/>
    </xf>
    <xf numFmtId="3" fontId="6" fillId="2" borderId="37" xfId="0" applyNumberFormat="1" applyFont="1" applyFill="1" applyBorder="1" applyAlignment="1">
      <alignment horizontal="right" vertical="center" wrapText="1"/>
    </xf>
    <xf numFmtId="3" fontId="6" fillId="2" borderId="38" xfId="0" applyNumberFormat="1" applyFont="1" applyFill="1" applyBorder="1" applyAlignment="1">
      <alignment horizontal="left" vertical="center" wrapText="1"/>
    </xf>
    <xf numFmtId="0" fontId="6" fillId="2" borderId="39" xfId="0" applyFont="1" applyFill="1" applyBorder="1" applyAlignment="1">
      <alignment horizontal="right" vertical="center" wrapText="1"/>
    </xf>
    <xf numFmtId="0" fontId="6" fillId="2" borderId="40" xfId="0" applyFont="1" applyFill="1" applyBorder="1" applyAlignment="1">
      <alignment horizontal="left" vertical="center" wrapText="1"/>
    </xf>
    <xf numFmtId="0" fontId="6" fillId="2" borderId="18" xfId="0" applyFont="1" applyFill="1" applyBorder="1" applyAlignment="1">
      <alignment horizontal="right" vertical="center" wrapText="1"/>
    </xf>
    <xf numFmtId="3" fontId="6" fillId="2" borderId="41" xfId="0" applyNumberFormat="1" applyFont="1" applyFill="1" applyBorder="1" applyAlignment="1">
      <alignment horizontal="left" vertical="center" wrapText="1"/>
    </xf>
    <xf numFmtId="0" fontId="6" fillId="2" borderId="0" xfId="0" applyFont="1" applyFill="1" applyAlignment="1">
      <alignment horizontal="right" vertical="center" wrapText="1"/>
    </xf>
    <xf numFmtId="0" fontId="3" fillId="2" borderId="42" xfId="0" applyFont="1" applyFill="1" applyBorder="1" applyAlignment="1">
      <alignment horizontal="center"/>
    </xf>
    <xf numFmtId="0" fontId="2" fillId="2" borderId="43" xfId="0" applyFont="1" applyFill="1" applyBorder="1"/>
    <xf numFmtId="0" fontId="2" fillId="2" borderId="44" xfId="0" applyFont="1" applyFill="1" applyBorder="1"/>
    <xf numFmtId="0" fontId="2" fillId="2" borderId="45" xfId="0" applyFont="1" applyFill="1" applyBorder="1"/>
    <xf numFmtId="0" fontId="2" fillId="2" borderId="31" xfId="0" applyFont="1" applyFill="1" applyBorder="1"/>
    <xf numFmtId="0" fontId="3" fillId="2" borderId="23" xfId="0" applyFont="1" applyFill="1" applyBorder="1" applyAlignment="1">
      <alignment horizontal="center"/>
    </xf>
    <xf numFmtId="0" fontId="3" fillId="2" borderId="25" xfId="0" applyFont="1" applyFill="1" applyBorder="1" applyAlignment="1">
      <alignment horizontal="center"/>
    </xf>
    <xf numFmtId="0" fontId="2" fillId="2" borderId="22" xfId="0" applyFont="1" applyFill="1" applyBorder="1" applyAlignment="1">
      <alignment horizontal="left"/>
    </xf>
    <xf numFmtId="3" fontId="6" fillId="0" borderId="0" xfId="0" applyNumberFormat="1" applyFont="1"/>
    <xf numFmtId="0" fontId="6" fillId="2" borderId="10" xfId="0" applyFont="1" applyFill="1" applyBorder="1"/>
    <xf numFmtId="0" fontId="6" fillId="2" borderId="4" xfId="0" applyFont="1" applyFill="1" applyBorder="1" applyAlignment="1">
      <alignment horizontal="left"/>
    </xf>
    <xf numFmtId="0" fontId="6" fillId="2" borderId="6" xfId="0" applyFont="1" applyFill="1" applyBorder="1" applyAlignment="1">
      <alignment horizontal="left"/>
    </xf>
    <xf numFmtId="0" fontId="6" fillId="2" borderId="6" xfId="0" applyFont="1" applyFill="1" applyBorder="1"/>
    <xf numFmtId="0" fontId="6" fillId="2" borderId="9" xfId="0" applyFont="1" applyFill="1" applyBorder="1"/>
    <xf numFmtId="0" fontId="6" fillId="2" borderId="1" xfId="0" applyFont="1" applyFill="1" applyBorder="1"/>
    <xf numFmtId="0" fontId="6" fillId="2" borderId="11" xfId="0" applyFont="1" applyFill="1" applyBorder="1"/>
    <xf numFmtId="0" fontId="6" fillId="2" borderId="7" xfId="0" applyFont="1" applyFill="1" applyBorder="1"/>
    <xf numFmtId="0" fontId="6" fillId="2" borderId="8" xfId="0" applyFont="1" applyFill="1" applyBorder="1"/>
    <xf numFmtId="49" fontId="6" fillId="0" borderId="0" xfId="0" applyNumberFormat="1" applyFont="1"/>
    <xf numFmtId="49" fontId="6" fillId="2" borderId="1" xfId="0" applyNumberFormat="1" applyFont="1" applyFill="1" applyBorder="1" applyAlignment="1">
      <alignment horizontal="center"/>
    </xf>
    <xf numFmtId="49" fontId="6" fillId="2" borderId="10" xfId="0" applyNumberFormat="1" applyFont="1" applyFill="1" applyBorder="1" applyAlignment="1">
      <alignment horizontal="center"/>
    </xf>
    <xf numFmtId="49" fontId="6" fillId="2" borderId="11" xfId="0" applyNumberFormat="1" applyFont="1" applyFill="1" applyBorder="1" applyAlignment="1">
      <alignment horizontal="center"/>
    </xf>
    <xf numFmtId="49" fontId="6" fillId="2" borderId="4" xfId="0" applyNumberFormat="1" applyFont="1" applyFill="1" applyBorder="1" applyAlignment="1">
      <alignment horizontal="center"/>
    </xf>
    <xf numFmtId="0" fontId="6" fillId="0" borderId="0" xfId="0" applyFont="1" applyAlignment="1">
      <alignment vertical="top" wrapText="1"/>
    </xf>
    <xf numFmtId="0" fontId="6" fillId="0" borderId="12" xfId="0" applyFont="1" applyBorder="1" applyAlignment="1">
      <alignment horizontal="left"/>
    </xf>
    <xf numFmtId="0" fontId="3" fillId="2" borderId="46" xfId="0" applyFont="1" applyFill="1" applyBorder="1"/>
    <xf numFmtId="0" fontId="6" fillId="0" borderId="0" xfId="0" applyFont="1" applyAlignment="1">
      <alignment wrapText="1"/>
    </xf>
    <xf numFmtId="0" fontId="6" fillId="0" borderId="0" xfId="0" applyFont="1" applyAlignment="1"/>
    <xf numFmtId="0" fontId="6" fillId="2" borderId="47" xfId="0" applyFont="1" applyFill="1" applyBorder="1"/>
    <xf numFmtId="0" fontId="6" fillId="2" borderId="48" xfId="0" applyFont="1" applyFill="1" applyBorder="1"/>
    <xf numFmtId="0" fontId="6" fillId="2" borderId="49" xfId="0" applyFont="1" applyFill="1" applyBorder="1"/>
    <xf numFmtId="0" fontId="6" fillId="2" borderId="50" xfId="0" applyFont="1" applyFill="1" applyBorder="1"/>
    <xf numFmtId="0" fontId="6" fillId="2" borderId="13" xfId="0" applyFont="1" applyFill="1" applyBorder="1" applyAlignment="1">
      <alignment horizontal="center" wrapText="1"/>
    </xf>
    <xf numFmtId="0" fontId="6" fillId="2" borderId="17" xfId="0" applyFont="1" applyFill="1" applyBorder="1" applyAlignment="1">
      <alignment horizontal="center" wrapText="1"/>
    </xf>
    <xf numFmtId="0" fontId="6" fillId="2" borderId="51" xfId="0" applyFont="1" applyFill="1" applyBorder="1" applyAlignment="1">
      <alignment horizontal="center" wrapText="1"/>
    </xf>
    <xf numFmtId="0" fontId="6" fillId="2" borderId="15" xfId="0" applyFont="1" applyFill="1" applyBorder="1" applyAlignment="1">
      <alignment horizontal="right" wrapText="1"/>
    </xf>
    <xf numFmtId="0" fontId="6" fillId="2" borderId="0" xfId="0" applyFont="1" applyFill="1" applyBorder="1" applyAlignment="1">
      <alignment horizontal="center" wrapText="1"/>
    </xf>
    <xf numFmtId="0" fontId="6" fillId="2" borderId="18" xfId="0" applyFont="1" applyFill="1" applyBorder="1" applyAlignment="1">
      <alignment horizontal="right" wrapText="1"/>
    </xf>
    <xf numFmtId="3" fontId="6" fillId="2" borderId="16" xfId="0" applyNumberFormat="1" applyFont="1" applyFill="1" applyBorder="1" applyAlignment="1">
      <alignment horizontal="right" wrapText="1"/>
    </xf>
    <xf numFmtId="0" fontId="6" fillId="2" borderId="16" xfId="0" applyFont="1" applyFill="1" applyBorder="1" applyAlignment="1">
      <alignment horizontal="right" wrapText="1"/>
    </xf>
    <xf numFmtId="0" fontId="6" fillId="2" borderId="5" xfId="0" applyFont="1" applyFill="1" applyBorder="1" applyAlignment="1">
      <alignment horizontal="center" wrapText="1"/>
    </xf>
    <xf numFmtId="3" fontId="6" fillId="2" borderId="15" xfId="0" applyNumberFormat="1" applyFont="1" applyFill="1" applyBorder="1" applyAlignment="1">
      <alignment horizontal="right" wrapText="1"/>
    </xf>
    <xf numFmtId="0" fontId="6" fillId="2" borderId="6" xfId="0" applyFont="1" applyFill="1" applyBorder="1" applyAlignment="1">
      <alignment horizontal="right" wrapText="1"/>
    </xf>
    <xf numFmtId="0" fontId="6" fillId="2" borderId="8" xfId="0" applyFont="1" applyFill="1" applyBorder="1" applyAlignment="1">
      <alignment horizontal="center" wrapText="1"/>
    </xf>
    <xf numFmtId="3" fontId="6" fillId="2" borderId="50" xfId="0" applyNumberFormat="1" applyFont="1" applyFill="1" applyBorder="1" applyAlignment="1">
      <alignment horizontal="right" wrapText="1"/>
    </xf>
    <xf numFmtId="0" fontId="6" fillId="2" borderId="50" xfId="0" applyFont="1" applyFill="1" applyBorder="1" applyAlignment="1">
      <alignment horizontal="right" wrapText="1"/>
    </xf>
    <xf numFmtId="0" fontId="6" fillId="2" borderId="9" xfId="0" applyFont="1" applyFill="1" applyBorder="1" applyAlignment="1">
      <alignment horizontal="right" wrapText="1"/>
    </xf>
    <xf numFmtId="0" fontId="6" fillId="0" borderId="12" xfId="0" applyFont="1" applyBorder="1" applyAlignment="1"/>
    <xf numFmtId="3" fontId="2" fillId="2" borderId="21" xfId="0" applyNumberFormat="1" applyFont="1" applyFill="1" applyBorder="1"/>
    <xf numFmtId="0" fontId="3" fillId="2" borderId="52" xfId="0" applyFont="1" applyFill="1" applyBorder="1" applyAlignment="1">
      <alignment horizontal="center"/>
    </xf>
    <xf numFmtId="0" fontId="6" fillId="2" borderId="22" xfId="0" applyFont="1" applyFill="1" applyBorder="1"/>
    <xf numFmtId="0" fontId="6" fillId="2" borderId="53" xfId="0" applyFont="1" applyFill="1" applyBorder="1"/>
    <xf numFmtId="0" fontId="6" fillId="2" borderId="20" xfId="0" applyFont="1" applyFill="1" applyBorder="1"/>
    <xf numFmtId="0" fontId="6" fillId="2" borderId="54" xfId="0" applyFont="1" applyFill="1" applyBorder="1"/>
    <xf numFmtId="0" fontId="6" fillId="2" borderId="44" xfId="0" applyFont="1" applyFill="1" applyBorder="1"/>
    <xf numFmtId="0" fontId="6" fillId="2" borderId="28" xfId="0" applyFont="1" applyFill="1" applyBorder="1"/>
    <xf numFmtId="0" fontId="6" fillId="2" borderId="30" xfId="0" applyFont="1" applyFill="1" applyBorder="1"/>
    <xf numFmtId="0" fontId="6" fillId="2" borderId="45" xfId="0" applyFont="1" applyFill="1" applyBorder="1"/>
    <xf numFmtId="0" fontId="6" fillId="2" borderId="31" xfId="0" applyFont="1" applyFill="1" applyBorder="1"/>
    <xf numFmtId="0" fontId="6" fillId="2" borderId="43" xfId="0" applyFont="1" applyFill="1" applyBorder="1"/>
    <xf numFmtId="0" fontId="2" fillId="2" borderId="44" xfId="0" applyFont="1" applyFill="1" applyBorder="1" applyAlignment="1"/>
    <xf numFmtId="0" fontId="2" fillId="2" borderId="45" xfId="0" applyFont="1" applyFill="1" applyBorder="1" applyAlignment="1"/>
    <xf numFmtId="0" fontId="6" fillId="2" borderId="7" xfId="0" applyFont="1" applyFill="1" applyBorder="1" applyAlignment="1"/>
    <xf numFmtId="0" fontId="6" fillId="2" borderId="8" xfId="0" applyFont="1" applyFill="1" applyBorder="1" applyAlignment="1"/>
    <xf numFmtId="0" fontId="3" fillId="0" borderId="0" xfId="0" applyFont="1" applyFill="1" applyBorder="1" applyAlignment="1"/>
    <xf numFmtId="0" fontId="6" fillId="2" borderId="55" xfId="0" applyFont="1" applyFill="1" applyBorder="1"/>
    <xf numFmtId="6" fontId="6" fillId="2" borderId="16" xfId="0" applyNumberFormat="1" applyFont="1" applyFill="1" applyBorder="1"/>
    <xf numFmtId="0" fontId="6" fillId="0" borderId="0" xfId="0" applyFont="1" applyFill="1" applyBorder="1" applyAlignment="1">
      <alignment horizontal="left" vertical="center" wrapText="1"/>
    </xf>
    <xf numFmtId="0" fontId="6" fillId="0" borderId="0" xfId="0" applyFont="1" applyFill="1" applyBorder="1" applyAlignment="1">
      <alignment horizontal="right" vertical="center" wrapText="1"/>
    </xf>
    <xf numFmtId="3" fontId="6" fillId="0" borderId="0" xfId="0" applyNumberFormat="1" applyFont="1" applyFill="1" applyBorder="1" applyAlignment="1">
      <alignment horizontal="left" vertical="center" wrapText="1"/>
    </xf>
    <xf numFmtId="0" fontId="6" fillId="0" borderId="0" xfId="0" applyFont="1" applyFill="1" applyAlignment="1">
      <alignment horizontal="right" vertical="center" wrapText="1"/>
    </xf>
    <xf numFmtId="0" fontId="6" fillId="0" borderId="0" xfId="0" applyFont="1" applyFill="1"/>
    <xf numFmtId="3" fontId="6" fillId="0" borderId="0" xfId="0" applyNumberFormat="1" applyFont="1" applyFill="1" applyBorder="1" applyAlignment="1">
      <alignment horizontal="right" vertical="center" wrapText="1"/>
    </xf>
    <xf numFmtId="0" fontId="6" fillId="0" borderId="0" xfId="0" applyFont="1" applyFill="1" applyBorder="1" applyAlignment="1"/>
    <xf numFmtId="0" fontId="6" fillId="0" borderId="0" xfId="0" applyFont="1" applyFill="1" applyBorder="1"/>
    <xf numFmtId="0" fontId="6" fillId="0" borderId="0" xfId="0" applyFont="1" applyFill="1" applyBorder="1" applyAlignment="1">
      <alignment horizontal="left"/>
    </xf>
    <xf numFmtId="0" fontId="6" fillId="0" borderId="0" xfId="0" applyFont="1" applyFill="1" applyBorder="1" applyAlignment="1">
      <alignment horizontal="center" wrapText="1"/>
    </xf>
    <xf numFmtId="0" fontId="6" fillId="0" borderId="0" xfId="0" applyFont="1" applyFill="1" applyBorder="1" applyAlignment="1">
      <alignment horizontal="left" wrapText="1"/>
    </xf>
    <xf numFmtId="3" fontId="6" fillId="0" borderId="0" xfId="0" applyNumberFormat="1" applyFont="1" applyFill="1" applyBorder="1" applyAlignment="1">
      <alignment horizontal="right" wrapText="1"/>
    </xf>
    <xf numFmtId="0" fontId="6" fillId="0" borderId="0" xfId="0" applyFont="1" applyFill="1" applyBorder="1" applyAlignment="1">
      <alignment horizontal="right" wrapText="1"/>
    </xf>
    <xf numFmtId="0" fontId="6" fillId="0" borderId="0" xfId="0" applyFont="1" applyFill="1" applyBorder="1" applyAlignment="1">
      <alignment wrapText="1"/>
    </xf>
    <xf numFmtId="0" fontId="6" fillId="0" borderId="0" xfId="0" applyFont="1" applyFill="1" applyBorder="1" applyAlignment="1">
      <alignment vertical="top" wrapText="1"/>
    </xf>
    <xf numFmtId="0" fontId="6" fillId="2" borderId="19" xfId="0" applyFont="1" applyFill="1" applyBorder="1"/>
    <xf numFmtId="0" fontId="6" fillId="2" borderId="56" xfId="0" applyFont="1" applyFill="1" applyBorder="1"/>
    <xf numFmtId="0" fontId="6" fillId="2" borderId="57" xfId="0" applyFont="1" applyFill="1" applyBorder="1"/>
    <xf numFmtId="0" fontId="2" fillId="2" borderId="54" xfId="0" applyFont="1" applyFill="1" applyBorder="1"/>
    <xf numFmtId="0" fontId="6" fillId="2" borderId="1" xfId="0" applyFont="1" applyFill="1" applyBorder="1" applyAlignment="1">
      <alignment horizontal="center"/>
    </xf>
    <xf numFmtId="0" fontId="6" fillId="2" borderId="27" xfId="0" applyFont="1" applyFill="1" applyBorder="1" applyAlignment="1">
      <alignment horizontal="left"/>
    </xf>
    <xf numFmtId="0" fontId="6" fillId="2" borderId="28" xfId="0" applyFont="1" applyFill="1" applyBorder="1" applyAlignment="1">
      <alignment horizontal="left"/>
    </xf>
    <xf numFmtId="0" fontId="2" fillId="2" borderId="18" xfId="0" applyFont="1" applyFill="1" applyBorder="1"/>
    <xf numFmtId="0" fontId="2" fillId="2" borderId="58" xfId="0" applyFont="1" applyFill="1" applyBorder="1"/>
    <xf numFmtId="0" fontId="2" fillId="2" borderId="56" xfId="0" applyFont="1" applyFill="1" applyBorder="1"/>
    <xf numFmtId="0" fontId="2" fillId="2" borderId="57" xfId="0" applyFont="1" applyFill="1" applyBorder="1"/>
    <xf numFmtId="0" fontId="6" fillId="2" borderId="4" xfId="0" applyFont="1" applyFill="1" applyBorder="1" applyAlignment="1">
      <alignment horizontal="center"/>
    </xf>
    <xf numFmtId="0" fontId="6" fillId="2" borderId="10" xfId="0" applyFont="1" applyFill="1" applyBorder="1" applyAlignment="1">
      <alignment horizontal="center"/>
    </xf>
    <xf numFmtId="0" fontId="6" fillId="2" borderId="11" xfId="0" applyFont="1" applyFill="1" applyBorder="1" applyAlignment="1">
      <alignment horizontal="center"/>
    </xf>
    <xf numFmtId="0" fontId="6" fillId="0" borderId="0" xfId="0" applyFont="1" applyAlignment="1">
      <alignment vertical="center"/>
    </xf>
    <xf numFmtId="0" fontId="2" fillId="2" borderId="11" xfId="0" applyFont="1" applyFill="1" applyBorder="1" applyAlignment="1">
      <alignment vertical="center"/>
    </xf>
    <xf numFmtId="0" fontId="2" fillId="2" borderId="59" xfId="0" applyFont="1" applyFill="1" applyBorder="1"/>
    <xf numFmtId="0" fontId="2" fillId="2" borderId="60" xfId="0" applyFont="1" applyFill="1" applyBorder="1"/>
    <xf numFmtId="0" fontId="2" fillId="0" borderId="0" xfId="0" applyFont="1" applyFill="1" applyBorder="1" applyAlignment="1">
      <alignment horizontal="left"/>
    </xf>
    <xf numFmtId="49" fontId="6" fillId="2" borderId="61" xfId="0" applyNumberFormat="1" applyFont="1" applyFill="1" applyBorder="1"/>
    <xf numFmtId="49" fontId="6" fillId="2" borderId="4" xfId="0" applyNumberFormat="1" applyFont="1" applyFill="1" applyBorder="1"/>
    <xf numFmtId="49" fontId="6" fillId="2" borderId="7" xfId="0" applyNumberFormat="1" applyFont="1" applyFill="1" applyBorder="1"/>
    <xf numFmtId="49" fontId="6" fillId="2" borderId="58" xfId="0" applyNumberFormat="1" applyFont="1" applyFill="1" applyBorder="1"/>
    <xf numFmtId="0" fontId="3" fillId="2" borderId="22" xfId="0" applyFont="1" applyFill="1" applyBorder="1" applyAlignment="1">
      <alignment horizontal="center"/>
    </xf>
    <xf numFmtId="0" fontId="3" fillId="2" borderId="20" xfId="0" applyFont="1" applyFill="1" applyBorder="1" applyAlignment="1">
      <alignment horizontal="center"/>
    </xf>
    <xf numFmtId="0" fontId="3" fillId="2" borderId="54" xfId="0" applyFont="1" applyFill="1" applyBorder="1" applyAlignment="1">
      <alignment horizontal="center"/>
    </xf>
    <xf numFmtId="0" fontId="6" fillId="2" borderId="62" xfId="0" applyFont="1" applyFill="1" applyBorder="1"/>
    <xf numFmtId="0" fontId="2" fillId="2" borderId="63" xfId="0" applyFont="1" applyFill="1" applyBorder="1" applyAlignment="1">
      <alignment horizontal="center"/>
    </xf>
    <xf numFmtId="0" fontId="2" fillId="2" borderId="57" xfId="0" applyFont="1" applyFill="1" applyBorder="1" applyAlignment="1">
      <alignment horizontal="center"/>
    </xf>
    <xf numFmtId="0" fontId="6" fillId="2" borderId="59" xfId="0" applyFont="1" applyFill="1" applyBorder="1"/>
    <xf numFmtId="0" fontId="6" fillId="2" borderId="60" xfId="0" applyFont="1" applyFill="1" applyBorder="1"/>
    <xf numFmtId="0" fontId="3" fillId="2" borderId="63" xfId="0" applyFont="1" applyFill="1" applyBorder="1" applyAlignment="1">
      <alignment horizontal="center"/>
    </xf>
    <xf numFmtId="0" fontId="3" fillId="2" borderId="57" xfId="0" applyFont="1" applyFill="1" applyBorder="1" applyAlignment="1">
      <alignment horizontal="center"/>
    </xf>
    <xf numFmtId="0" fontId="6" fillId="0" borderId="10" xfId="0" applyFont="1" applyBorder="1"/>
    <xf numFmtId="0" fontId="3" fillId="0" borderId="0" xfId="2" applyFont="1"/>
    <xf numFmtId="0" fontId="2" fillId="0" borderId="0" xfId="2" applyFont="1"/>
    <xf numFmtId="49" fontId="2" fillId="0" borderId="0" xfId="2" applyNumberFormat="1" applyFont="1"/>
    <xf numFmtId="0" fontId="2" fillId="0" borderId="0" xfId="2" applyFont="1" applyAlignment="1"/>
    <xf numFmtId="0" fontId="2" fillId="2" borderId="0" xfId="2" applyFont="1" applyFill="1" applyBorder="1"/>
    <xf numFmtId="0" fontId="2" fillId="2" borderId="19" xfId="2" applyFont="1" applyFill="1" applyBorder="1"/>
    <xf numFmtId="0" fontId="2" fillId="2" borderId="5" xfId="2" applyFont="1" applyFill="1" applyBorder="1" applyAlignment="1">
      <alignment horizontal="left"/>
    </xf>
    <xf numFmtId="0" fontId="2" fillId="2" borderId="5" xfId="2" applyFont="1" applyFill="1" applyBorder="1"/>
    <xf numFmtId="0" fontId="2" fillId="2" borderId="44" xfId="2" applyFont="1" applyFill="1" applyBorder="1"/>
    <xf numFmtId="0" fontId="2" fillId="2" borderId="28" xfId="2" applyFont="1" applyFill="1" applyBorder="1"/>
    <xf numFmtId="0" fontId="2" fillId="2" borderId="30" xfId="2" applyFont="1" applyFill="1" applyBorder="1"/>
    <xf numFmtId="0" fontId="2" fillId="2" borderId="45" xfId="2" applyFont="1" applyFill="1" applyBorder="1"/>
    <xf numFmtId="0" fontId="2" fillId="2" borderId="31" xfId="2" applyFont="1" applyFill="1" applyBorder="1"/>
    <xf numFmtId="0" fontId="2" fillId="2" borderId="32" xfId="2" applyFont="1" applyFill="1" applyBorder="1" applyAlignment="1">
      <alignment horizontal="left" vertical="center" wrapText="1"/>
    </xf>
    <xf numFmtId="3" fontId="2" fillId="2" borderId="3" xfId="2" applyNumberFormat="1" applyFont="1" applyFill="1" applyBorder="1" applyAlignment="1">
      <alignment horizontal="right" vertical="center" wrapText="1"/>
    </xf>
    <xf numFmtId="3" fontId="2" fillId="2" borderId="33" xfId="2" applyNumberFormat="1" applyFont="1" applyFill="1" applyBorder="1" applyAlignment="1">
      <alignment horizontal="left" vertical="center" wrapText="1"/>
    </xf>
    <xf numFmtId="0" fontId="2" fillId="2" borderId="2" xfId="2" applyFont="1" applyFill="1" applyBorder="1" applyAlignment="1">
      <alignment horizontal="right" vertical="center" wrapText="1"/>
    </xf>
    <xf numFmtId="0" fontId="2" fillId="2" borderId="34" xfId="2" applyFont="1" applyFill="1" applyBorder="1" applyAlignment="1">
      <alignment horizontal="left" vertical="center" wrapText="1"/>
    </xf>
    <xf numFmtId="3" fontId="2" fillId="2" borderId="6" xfId="2" applyNumberFormat="1" applyFont="1" applyFill="1" applyBorder="1" applyAlignment="1">
      <alignment horizontal="right" vertical="center" wrapText="1"/>
    </xf>
    <xf numFmtId="3" fontId="2" fillId="2" borderId="35" xfId="2" applyNumberFormat="1" applyFont="1" applyFill="1" applyBorder="1" applyAlignment="1">
      <alignment horizontal="left" vertical="center" wrapText="1"/>
    </xf>
    <xf numFmtId="0" fontId="2" fillId="2" borderId="5" xfId="2" applyFont="1" applyFill="1" applyBorder="1" applyAlignment="1">
      <alignment horizontal="right" vertical="center" wrapText="1"/>
    </xf>
    <xf numFmtId="0" fontId="2" fillId="2" borderId="18" xfId="2" applyFont="1" applyFill="1" applyBorder="1" applyAlignment="1">
      <alignment horizontal="right" vertical="center" wrapText="1"/>
    </xf>
    <xf numFmtId="0" fontId="2" fillId="2" borderId="0" xfId="2" applyFont="1" applyFill="1" applyAlignment="1">
      <alignment horizontal="right" vertical="center" wrapText="1"/>
    </xf>
    <xf numFmtId="0" fontId="2" fillId="0" borderId="0" xfId="2" applyFont="1" applyFill="1" applyBorder="1" applyAlignment="1">
      <alignment horizontal="left" vertical="center" wrapText="1"/>
    </xf>
    <xf numFmtId="3" fontId="2" fillId="0" borderId="0" xfId="2" applyNumberFormat="1" applyFont="1" applyFill="1" applyBorder="1" applyAlignment="1">
      <alignment horizontal="right" vertical="center" wrapText="1"/>
    </xf>
    <xf numFmtId="3" fontId="2" fillId="0" borderId="0" xfId="2" applyNumberFormat="1" applyFont="1" applyFill="1" applyBorder="1" applyAlignment="1">
      <alignment horizontal="left" vertical="center" wrapText="1"/>
    </xf>
    <xf numFmtId="0" fontId="2" fillId="0" borderId="0" xfId="2" applyFont="1" applyFill="1" applyBorder="1" applyAlignment="1">
      <alignment horizontal="right" vertical="center" wrapText="1"/>
    </xf>
    <xf numFmtId="0" fontId="2" fillId="0" borderId="0" xfId="2" applyFont="1" applyFill="1" applyAlignment="1">
      <alignment horizontal="right" vertical="center" wrapText="1"/>
    </xf>
    <xf numFmtId="0" fontId="2" fillId="0" borderId="0" xfId="2" applyFont="1" applyFill="1"/>
    <xf numFmtId="0" fontId="2" fillId="2" borderId="15" xfId="2" applyFont="1" applyFill="1" applyBorder="1"/>
    <xf numFmtId="0" fontId="2" fillId="2" borderId="6" xfId="2" applyFont="1" applyFill="1" applyBorder="1"/>
    <xf numFmtId="0" fontId="2" fillId="2" borderId="47" xfId="2" applyFont="1" applyFill="1" applyBorder="1"/>
    <xf numFmtId="0" fontId="2" fillId="2" borderId="13" xfId="2" applyFont="1" applyFill="1" applyBorder="1"/>
    <xf numFmtId="0" fontId="2" fillId="0" borderId="0" xfId="2" applyFont="1" applyFill="1" applyBorder="1"/>
    <xf numFmtId="0" fontId="2" fillId="0" borderId="0" xfId="2" applyFont="1" applyFill="1" applyBorder="1" applyAlignment="1"/>
    <xf numFmtId="0" fontId="2" fillId="0" borderId="0" xfId="2" applyFont="1" applyFill="1" applyBorder="1" applyAlignment="1">
      <alignment wrapText="1"/>
    </xf>
    <xf numFmtId="0" fontId="2" fillId="2" borderId="13" xfId="2" applyFont="1" applyFill="1" applyBorder="1" applyAlignment="1">
      <alignment horizontal="center" wrapText="1"/>
    </xf>
    <xf numFmtId="0" fontId="2" fillId="2" borderId="17" xfId="2" applyFont="1" applyFill="1" applyBorder="1" applyAlignment="1">
      <alignment horizontal="center" wrapText="1"/>
    </xf>
    <xf numFmtId="0" fontId="2" fillId="0" borderId="0" xfId="2" applyFont="1" applyFill="1" applyBorder="1" applyAlignment="1">
      <alignment horizontal="center" wrapText="1"/>
    </xf>
    <xf numFmtId="0" fontId="2" fillId="2" borderId="10" xfId="2" applyFont="1" applyFill="1" applyBorder="1" applyAlignment="1">
      <alignment horizontal="left" wrapText="1"/>
    </xf>
    <xf numFmtId="0" fontId="2" fillId="2" borderId="18" xfId="2" applyFont="1" applyFill="1" applyBorder="1" applyAlignment="1">
      <alignment horizontal="left" wrapText="1"/>
    </xf>
    <xf numFmtId="0" fontId="2" fillId="2" borderId="0" xfId="2" applyFont="1" applyFill="1" applyBorder="1" applyAlignment="1">
      <alignment horizontal="center" wrapText="1"/>
    </xf>
    <xf numFmtId="3" fontId="2" fillId="2" borderId="16" xfId="2" applyNumberFormat="1" applyFont="1" applyFill="1" applyBorder="1" applyAlignment="1">
      <alignment horizontal="right" wrapText="1"/>
    </xf>
    <xf numFmtId="0" fontId="2" fillId="2" borderId="16" xfId="2" applyFont="1" applyFill="1" applyBorder="1" applyAlignment="1">
      <alignment horizontal="right" wrapText="1"/>
    </xf>
    <xf numFmtId="0" fontId="2" fillId="2" borderId="18" xfId="2" applyFont="1" applyFill="1" applyBorder="1" applyAlignment="1">
      <alignment horizontal="right" wrapText="1"/>
    </xf>
    <xf numFmtId="0" fontId="2" fillId="0" borderId="0" xfId="2" applyFont="1" applyFill="1" applyBorder="1" applyAlignment="1">
      <alignment horizontal="right" wrapText="1"/>
    </xf>
    <xf numFmtId="0" fontId="2" fillId="2" borderId="4" xfId="2" applyFont="1" applyFill="1" applyBorder="1" applyAlignment="1">
      <alignment horizontal="left" wrapText="1"/>
    </xf>
    <xf numFmtId="0" fontId="2" fillId="2" borderId="6" xfId="2" applyFont="1" applyFill="1" applyBorder="1" applyAlignment="1">
      <alignment horizontal="left" wrapText="1"/>
    </xf>
    <xf numFmtId="0" fontId="2" fillId="2" borderId="5" xfId="2" applyFont="1" applyFill="1" applyBorder="1" applyAlignment="1">
      <alignment horizontal="center" wrapText="1"/>
    </xf>
    <xf numFmtId="3" fontId="2" fillId="2" borderId="15" xfId="2" applyNumberFormat="1" applyFont="1" applyFill="1" applyBorder="1" applyAlignment="1">
      <alignment horizontal="right" wrapText="1"/>
    </xf>
    <xf numFmtId="0" fontId="2" fillId="2" borderId="15" xfId="2" applyFont="1" applyFill="1" applyBorder="1" applyAlignment="1">
      <alignment horizontal="right" wrapText="1"/>
    </xf>
    <xf numFmtId="0" fontId="2" fillId="2" borderId="6" xfId="2" applyFont="1" applyFill="1" applyBorder="1" applyAlignment="1">
      <alignment horizontal="right" wrapText="1"/>
    </xf>
    <xf numFmtId="0" fontId="2" fillId="2" borderId="8" xfId="2" applyFont="1" applyFill="1" applyBorder="1" applyAlignment="1">
      <alignment horizontal="center" wrapText="1"/>
    </xf>
    <xf numFmtId="3" fontId="2" fillId="2" borderId="50" xfId="2" applyNumberFormat="1" applyFont="1" applyFill="1" applyBorder="1" applyAlignment="1">
      <alignment horizontal="right" wrapText="1"/>
    </xf>
    <xf numFmtId="0" fontId="2" fillId="2" borderId="50" xfId="2" applyFont="1" applyFill="1" applyBorder="1" applyAlignment="1">
      <alignment horizontal="right" wrapText="1"/>
    </xf>
    <xf numFmtId="0" fontId="2" fillId="2" borderId="9" xfId="2" applyFont="1" applyFill="1" applyBorder="1" applyAlignment="1">
      <alignment horizontal="right" wrapText="1"/>
    </xf>
    <xf numFmtId="3" fontId="2" fillId="0" borderId="0" xfId="2" applyNumberFormat="1" applyFont="1" applyFill="1" applyBorder="1" applyAlignment="1">
      <alignment horizontal="right" wrapText="1"/>
    </xf>
    <xf numFmtId="0" fontId="2" fillId="0" borderId="0" xfId="2" applyFont="1" applyFill="1" applyBorder="1" applyAlignment="1">
      <alignment vertical="top" wrapText="1"/>
    </xf>
    <xf numFmtId="0" fontId="2" fillId="0" borderId="0" xfId="2" applyFont="1" applyFill="1" applyBorder="1" applyAlignment="1">
      <alignment horizontal="left"/>
    </xf>
    <xf numFmtId="0" fontId="2" fillId="0" borderId="0" xfId="2" applyFont="1" applyFill="1" applyBorder="1" applyAlignment="1">
      <alignment horizontal="left" wrapText="1"/>
    </xf>
    <xf numFmtId="49" fontId="3" fillId="0" borderId="0" xfId="2" applyNumberFormat="1" applyFont="1"/>
    <xf numFmtId="0" fontId="2" fillId="2" borderId="50" xfId="2" applyFont="1" applyFill="1" applyBorder="1"/>
    <xf numFmtId="0" fontId="2" fillId="2" borderId="12" xfId="2" applyFont="1" applyFill="1" applyBorder="1"/>
    <xf numFmtId="0" fontId="2" fillId="2" borderId="58" xfId="2" applyFont="1" applyFill="1" applyBorder="1"/>
    <xf numFmtId="0" fontId="2" fillId="2" borderId="56" xfId="2" applyFont="1" applyFill="1" applyBorder="1"/>
    <xf numFmtId="0" fontId="2" fillId="2" borderId="57" xfId="2" applyFont="1" applyFill="1" applyBorder="1"/>
    <xf numFmtId="0" fontId="2" fillId="2" borderId="11" xfId="2" applyFont="1" applyFill="1" applyBorder="1"/>
    <xf numFmtId="0" fontId="2" fillId="0" borderId="0" xfId="2" applyFont="1" applyBorder="1"/>
    <xf numFmtId="0" fontId="6" fillId="0" borderId="18" xfId="0" applyFont="1" applyBorder="1"/>
    <xf numFmtId="3" fontId="2" fillId="2" borderId="64" xfId="0" applyNumberFormat="1" applyFont="1" applyFill="1" applyBorder="1" applyAlignment="1"/>
    <xf numFmtId="3" fontId="2" fillId="2" borderId="65" xfId="0" applyNumberFormat="1" applyFont="1" applyFill="1" applyBorder="1" applyAlignment="1"/>
    <xf numFmtId="3" fontId="2" fillId="2" borderId="66" xfId="0" applyNumberFormat="1" applyFont="1" applyFill="1" applyBorder="1" applyAlignment="1"/>
    <xf numFmtId="0" fontId="6" fillId="2" borderId="27" xfId="0" applyFont="1" applyFill="1" applyBorder="1" applyAlignment="1"/>
    <xf numFmtId="0" fontId="6" fillId="2" borderId="28" xfId="0" applyFont="1" applyFill="1" applyBorder="1" applyAlignment="1"/>
    <xf numFmtId="0" fontId="2" fillId="2" borderId="27" xfId="0" applyFont="1" applyFill="1" applyBorder="1" applyAlignment="1"/>
    <xf numFmtId="0" fontId="2" fillId="2" borderId="5" xfId="0" applyFont="1" applyFill="1" applyBorder="1" applyAlignment="1"/>
    <xf numFmtId="0" fontId="2" fillId="2" borderId="28" xfId="0" applyFont="1" applyFill="1" applyBorder="1" applyAlignment="1"/>
    <xf numFmtId="0" fontId="2" fillId="2" borderId="67" xfId="0" applyFont="1" applyFill="1" applyBorder="1" applyAlignment="1"/>
    <xf numFmtId="0" fontId="2" fillId="2" borderId="8" xfId="2" applyFont="1" applyFill="1" applyBorder="1"/>
    <xf numFmtId="0" fontId="2" fillId="2" borderId="59" xfId="2" applyFont="1" applyFill="1" applyBorder="1"/>
    <xf numFmtId="0" fontId="2" fillId="2" borderId="60" xfId="2" applyFont="1" applyFill="1" applyBorder="1"/>
    <xf numFmtId="0" fontId="2" fillId="2" borderId="62" xfId="2" applyFont="1" applyFill="1" applyBorder="1"/>
    <xf numFmtId="0" fontId="2" fillId="2" borderId="49" xfId="2" applyFont="1" applyFill="1" applyBorder="1"/>
    <xf numFmtId="0" fontId="2" fillId="2" borderId="4" xfId="2" applyFont="1" applyFill="1" applyBorder="1"/>
    <xf numFmtId="0" fontId="6" fillId="2" borderId="68" xfId="0" applyFont="1" applyFill="1" applyBorder="1" applyAlignment="1"/>
    <xf numFmtId="0" fontId="6" fillId="2" borderId="69" xfId="0" applyFont="1" applyFill="1" applyBorder="1" applyAlignment="1"/>
    <xf numFmtId="0" fontId="6" fillId="2" borderId="67" xfId="0" applyFont="1" applyFill="1" applyBorder="1" applyAlignment="1"/>
    <xf numFmtId="3" fontId="2" fillId="2" borderId="48" xfId="0" applyNumberFormat="1" applyFont="1" applyFill="1" applyBorder="1" applyAlignment="1"/>
    <xf numFmtId="3" fontId="2" fillId="2" borderId="69" xfId="0" applyNumberFormat="1" applyFont="1" applyFill="1" applyBorder="1" applyAlignment="1"/>
    <xf numFmtId="0" fontId="6" fillId="2" borderId="64" xfId="0" applyFont="1" applyFill="1" applyBorder="1" applyAlignment="1"/>
    <xf numFmtId="0" fontId="6" fillId="2" borderId="66" xfId="0" applyFont="1" applyFill="1" applyBorder="1" applyAlignment="1"/>
    <xf numFmtId="0" fontId="6" fillId="2" borderId="70" xfId="0" applyFont="1" applyFill="1" applyBorder="1" applyAlignment="1"/>
    <xf numFmtId="0" fontId="2" fillId="2" borderId="70" xfId="0" applyFont="1" applyFill="1" applyBorder="1" applyAlignment="1"/>
    <xf numFmtId="0" fontId="2" fillId="2" borderId="32" xfId="0" applyFont="1" applyFill="1" applyBorder="1" applyAlignment="1">
      <alignment horizontal="left" vertical="center" wrapText="1"/>
    </xf>
    <xf numFmtId="3" fontId="2" fillId="2" borderId="3" xfId="0" applyNumberFormat="1" applyFont="1" applyFill="1" applyBorder="1" applyAlignment="1">
      <alignment horizontal="right" vertical="center" wrapText="1"/>
    </xf>
    <xf numFmtId="0" fontId="2" fillId="2" borderId="2" xfId="0" applyFont="1" applyFill="1" applyBorder="1" applyAlignment="1">
      <alignment horizontal="right" vertical="center" wrapText="1"/>
    </xf>
    <xf numFmtId="0" fontId="4" fillId="0" borderId="0" xfId="0" applyFont="1" applyBorder="1" applyAlignment="1">
      <alignment horizontal="center" wrapText="1"/>
    </xf>
    <xf numFmtId="15" fontId="4" fillId="0" borderId="0" xfId="0" applyNumberFormat="1" applyFont="1" applyBorder="1" applyAlignment="1">
      <alignment horizontal="center" wrapText="1"/>
    </xf>
    <xf numFmtId="0" fontId="6" fillId="2" borderId="5" xfId="0" applyFont="1" applyFill="1" applyBorder="1" applyAlignment="1">
      <alignment horizontal="center"/>
    </xf>
    <xf numFmtId="0" fontId="6" fillId="2" borderId="27" xfId="0" applyFont="1" applyFill="1" applyBorder="1"/>
    <xf numFmtId="3" fontId="6" fillId="2" borderId="44" xfId="0" applyNumberFormat="1" applyFont="1" applyFill="1" applyBorder="1"/>
    <xf numFmtId="0" fontId="6" fillId="2" borderId="34" xfId="0" applyFont="1" applyFill="1" applyBorder="1" applyAlignment="1">
      <alignment horizontal="center"/>
    </xf>
    <xf numFmtId="3" fontId="6" fillId="2" borderId="67" xfId="0" applyNumberFormat="1" applyFont="1" applyFill="1" applyBorder="1"/>
    <xf numFmtId="0" fontId="6" fillId="2" borderId="67" xfId="0" applyFont="1" applyFill="1" applyBorder="1"/>
    <xf numFmtId="3" fontId="6" fillId="2" borderId="2" xfId="0" applyNumberFormat="1" applyFont="1" applyFill="1" applyBorder="1" applyAlignment="1">
      <alignment horizontal="right" vertical="center" wrapText="1"/>
    </xf>
    <xf numFmtId="3" fontId="6" fillId="2" borderId="5" xfId="0" applyNumberFormat="1" applyFont="1" applyFill="1" applyBorder="1" applyAlignment="1">
      <alignment horizontal="right" vertical="center" wrapText="1"/>
    </xf>
    <xf numFmtId="0" fontId="6" fillId="2" borderId="0" xfId="0" applyFont="1" applyFill="1" applyBorder="1" applyAlignment="1">
      <alignment horizontal="right" vertical="center" wrapText="1"/>
    </xf>
    <xf numFmtId="0" fontId="6" fillId="2" borderId="71" xfId="0" applyFont="1" applyFill="1" applyBorder="1" applyAlignment="1"/>
    <xf numFmtId="0" fontId="6" fillId="2" borderId="5" xfId="0" applyFont="1" applyFill="1" applyBorder="1" applyAlignment="1"/>
    <xf numFmtId="0" fontId="6" fillId="2" borderId="72" xfId="0" applyFont="1" applyFill="1" applyBorder="1" applyAlignment="1"/>
    <xf numFmtId="0" fontId="6" fillId="2" borderId="73" xfId="0" applyFont="1" applyFill="1" applyBorder="1" applyAlignment="1"/>
    <xf numFmtId="0" fontId="6" fillId="2" borderId="73" xfId="0" applyFont="1" applyFill="1" applyBorder="1" applyAlignment="1">
      <alignment horizontal="center"/>
    </xf>
    <xf numFmtId="3" fontId="6" fillId="2" borderId="74" xfId="0" applyNumberFormat="1" applyFont="1" applyFill="1" applyBorder="1" applyAlignment="1">
      <alignment horizontal="left" vertical="center" wrapText="1"/>
    </xf>
    <xf numFmtId="3" fontId="6" fillId="2" borderId="75" xfId="0" applyNumberFormat="1" applyFont="1" applyFill="1" applyBorder="1" applyAlignment="1">
      <alignment horizontal="left" vertical="center" wrapText="1"/>
    </xf>
    <xf numFmtId="6" fontId="6" fillId="2" borderId="18" xfId="0" applyNumberFormat="1" applyFont="1" applyFill="1" applyBorder="1"/>
    <xf numFmtId="0" fontId="6" fillId="2" borderId="76" xfId="0" applyFont="1" applyFill="1" applyBorder="1"/>
    <xf numFmtId="3" fontId="6" fillId="2" borderId="5" xfId="0" applyNumberFormat="1" applyFont="1" applyFill="1" applyBorder="1"/>
    <xf numFmtId="3" fontId="6" fillId="2" borderId="15" xfId="0" applyNumberFormat="1" applyFont="1" applyFill="1" applyBorder="1"/>
    <xf numFmtId="0" fontId="6" fillId="2" borderId="61" xfId="0" applyFont="1" applyFill="1" applyBorder="1"/>
    <xf numFmtId="0" fontId="3" fillId="2" borderId="63" xfId="0" applyFont="1" applyFill="1" applyBorder="1"/>
    <xf numFmtId="0" fontId="3" fillId="2" borderId="57" xfId="0" applyFont="1" applyFill="1" applyBorder="1"/>
    <xf numFmtId="0" fontId="6" fillId="2" borderId="5" xfId="0" applyFont="1" applyFill="1" applyBorder="1" applyAlignment="1">
      <alignment horizontal="left"/>
    </xf>
    <xf numFmtId="0" fontId="2" fillId="0" borderId="0" xfId="2" applyFont="1" applyAlignment="1">
      <alignment horizontal="left" wrapText="1"/>
    </xf>
    <xf numFmtId="0" fontId="2" fillId="0" borderId="0" xfId="2" applyFont="1" applyAlignment="1">
      <alignment horizontal="left"/>
    </xf>
    <xf numFmtId="0" fontId="2" fillId="2" borderId="27" xfId="2" applyFont="1" applyFill="1" applyBorder="1" applyAlignment="1">
      <alignment horizontal="left"/>
    </xf>
    <xf numFmtId="0" fontId="2" fillId="2" borderId="28" xfId="2" applyFont="1" applyFill="1" applyBorder="1" applyAlignment="1">
      <alignment horizontal="left"/>
    </xf>
    <xf numFmtId="49" fontId="3" fillId="0" borderId="0" xfId="0" applyNumberFormat="1" applyFont="1" applyAlignment="1">
      <alignment horizontal="left"/>
    </xf>
    <xf numFmtId="0" fontId="6" fillId="2" borderId="58" xfId="0" applyFont="1" applyFill="1" applyBorder="1" applyAlignment="1">
      <alignment vertical="center"/>
    </xf>
    <xf numFmtId="0" fontId="6" fillId="2" borderId="4" xfId="0" applyFont="1" applyFill="1" applyBorder="1" applyAlignment="1">
      <alignment vertical="center"/>
    </xf>
    <xf numFmtId="0" fontId="2" fillId="0" borderId="0" xfId="2" applyFont="1" applyAlignment="1">
      <alignment wrapText="1"/>
    </xf>
    <xf numFmtId="0" fontId="3" fillId="2" borderId="77" xfId="0" applyFont="1" applyFill="1" applyBorder="1" applyAlignment="1">
      <alignment horizontal="center"/>
    </xf>
    <xf numFmtId="0" fontId="3" fillId="2" borderId="77" xfId="2" applyFont="1" applyFill="1" applyBorder="1" applyAlignment="1">
      <alignment horizontal="center"/>
    </xf>
    <xf numFmtId="0" fontId="2" fillId="2" borderId="5" xfId="2" applyFont="1" applyFill="1" applyBorder="1" applyAlignment="1">
      <alignment horizontal="center"/>
    </xf>
    <xf numFmtId="0" fontId="2" fillId="2" borderId="6" xfId="2" applyFont="1" applyFill="1" applyBorder="1" applyAlignment="1">
      <alignment horizontal="center"/>
    </xf>
    <xf numFmtId="0" fontId="6" fillId="2" borderId="0" xfId="0" applyFont="1" applyFill="1" applyBorder="1" applyAlignment="1">
      <alignment horizontal="center"/>
    </xf>
    <xf numFmtId="0" fontId="6" fillId="2" borderId="57" xfId="0" applyFont="1" applyFill="1" applyBorder="1" applyAlignment="1">
      <alignment horizontal="left"/>
    </xf>
    <xf numFmtId="0" fontId="6" fillId="2" borderId="58" xfId="0" applyFont="1" applyFill="1" applyBorder="1" applyAlignment="1">
      <alignment horizontal="left"/>
    </xf>
    <xf numFmtId="0" fontId="2" fillId="2" borderId="27" xfId="0" applyFont="1" applyFill="1" applyBorder="1" applyAlignment="1">
      <alignment horizontal="right"/>
    </xf>
    <xf numFmtId="0" fontId="2" fillId="2" borderId="29" xfId="0" applyFont="1" applyFill="1" applyBorder="1" applyAlignment="1"/>
    <xf numFmtId="0" fontId="2" fillId="2" borderId="30" xfId="0" applyFont="1" applyFill="1" applyBorder="1" applyAlignment="1"/>
    <xf numFmtId="0" fontId="2" fillId="2" borderId="31" xfId="0" applyFont="1" applyFill="1" applyBorder="1" applyAlignment="1"/>
    <xf numFmtId="0" fontId="9" fillId="2" borderId="27" xfId="0" applyFont="1" applyFill="1" applyBorder="1" applyAlignment="1">
      <alignment horizontal="left"/>
    </xf>
    <xf numFmtId="0" fontId="2" fillId="2" borderId="27" xfId="0" applyFont="1" applyFill="1" applyBorder="1" applyAlignment="1">
      <alignment horizontal="left" indent="2"/>
    </xf>
    <xf numFmtId="0" fontId="9" fillId="2" borderId="27" xfId="0" applyFont="1" applyFill="1" applyBorder="1" applyAlignment="1"/>
    <xf numFmtId="3" fontId="2" fillId="2" borderId="44" xfId="0" applyNumberFormat="1" applyFont="1" applyFill="1" applyBorder="1"/>
    <xf numFmtId="3" fontId="2" fillId="2" borderId="28" xfId="0" applyNumberFormat="1" applyFont="1" applyFill="1" applyBorder="1"/>
    <xf numFmtId="0" fontId="2" fillId="2" borderId="27" xfId="0" applyFont="1" applyFill="1" applyBorder="1" applyAlignment="1">
      <alignment horizontal="center"/>
    </xf>
    <xf numFmtId="0" fontId="2" fillId="2" borderId="78" xfId="0" applyFont="1" applyFill="1" applyBorder="1" applyAlignment="1"/>
    <xf numFmtId="0" fontId="2" fillId="2" borderId="79" xfId="0" applyFont="1" applyFill="1" applyBorder="1" applyAlignment="1"/>
    <xf numFmtId="0" fontId="2" fillId="2" borderId="80" xfId="0" applyFont="1" applyFill="1" applyBorder="1" applyAlignment="1"/>
    <xf numFmtId="0" fontId="2" fillId="2" borderId="78" xfId="0" applyFont="1" applyFill="1" applyBorder="1"/>
    <xf numFmtId="0" fontId="2" fillId="2" borderId="81" xfId="0" applyFont="1" applyFill="1" applyBorder="1"/>
    <xf numFmtId="0" fontId="2" fillId="2" borderId="80" xfId="0" applyFont="1" applyFill="1" applyBorder="1"/>
    <xf numFmtId="0" fontId="9" fillId="2" borderId="78" xfId="0" applyFont="1" applyFill="1" applyBorder="1" applyAlignment="1"/>
    <xf numFmtId="0" fontId="2" fillId="2" borderId="78" xfId="0" applyFont="1" applyFill="1" applyBorder="1" applyAlignment="1">
      <alignment horizontal="left" indent="2"/>
    </xf>
    <xf numFmtId="3" fontId="2" fillId="2" borderId="81" xfId="0" applyNumberFormat="1" applyFont="1" applyFill="1" applyBorder="1"/>
    <xf numFmtId="0" fontId="2" fillId="2" borderId="0" xfId="0" applyFont="1" applyFill="1" applyAlignment="1">
      <alignment horizontal="right" vertical="center" wrapText="1"/>
    </xf>
    <xf numFmtId="3" fontId="6" fillId="2" borderId="33" xfId="0" applyNumberFormat="1" applyFont="1" applyFill="1" applyBorder="1" applyAlignment="1">
      <alignment horizontal="right" vertical="center" wrapText="1"/>
    </xf>
    <xf numFmtId="3" fontId="6" fillId="2" borderId="35" xfId="0" applyNumberFormat="1" applyFont="1" applyFill="1" applyBorder="1" applyAlignment="1">
      <alignment horizontal="right" vertical="center" wrapText="1"/>
    </xf>
    <xf numFmtId="3" fontId="6" fillId="2" borderId="41" xfId="0" applyNumberFormat="1" applyFont="1" applyFill="1" applyBorder="1" applyAlignment="1">
      <alignment horizontal="right" vertical="center" wrapText="1"/>
    </xf>
    <xf numFmtId="0" fontId="2" fillId="2" borderId="64" xfId="0" applyFont="1" applyFill="1" applyBorder="1" applyAlignment="1"/>
    <xf numFmtId="0" fontId="2" fillId="2" borderId="66" xfId="0" applyFont="1" applyFill="1" applyBorder="1" applyAlignment="1"/>
    <xf numFmtId="0" fontId="2" fillId="2" borderId="28" xfId="0" applyFont="1" applyFill="1" applyBorder="1" applyAlignment="1">
      <alignment horizontal="right"/>
    </xf>
    <xf numFmtId="0" fontId="2" fillId="2" borderId="40" xfId="0" applyFont="1" applyFill="1" applyBorder="1" applyAlignment="1">
      <alignment horizontal="left" vertical="center" wrapText="1"/>
    </xf>
    <xf numFmtId="3" fontId="6" fillId="2" borderId="18" xfId="0" applyNumberFormat="1" applyFont="1" applyFill="1" applyBorder="1" applyAlignment="1">
      <alignment horizontal="right" vertical="center" wrapText="1"/>
    </xf>
    <xf numFmtId="3" fontId="6" fillId="2" borderId="38" xfId="0" applyNumberFormat="1" applyFont="1" applyFill="1" applyBorder="1" applyAlignment="1">
      <alignment horizontal="right" vertical="center" wrapText="1"/>
    </xf>
    <xf numFmtId="0" fontId="2" fillId="0" borderId="0" xfId="0" applyFont="1" applyAlignment="1">
      <alignment horizontal="right"/>
    </xf>
    <xf numFmtId="0" fontId="6" fillId="2" borderId="4" xfId="0" applyFont="1" applyFill="1" applyBorder="1" applyAlignment="1"/>
    <xf numFmtId="0" fontId="6" fillId="2" borderId="6" xfId="0" applyFont="1" applyFill="1" applyBorder="1" applyAlignment="1"/>
    <xf numFmtId="0" fontId="6" fillId="2" borderId="9" xfId="0" applyFont="1" applyFill="1" applyBorder="1" applyAlignment="1"/>
    <xf numFmtId="6" fontId="6" fillId="2" borderId="17" xfId="0" applyNumberFormat="1" applyFont="1" applyFill="1" applyBorder="1"/>
    <xf numFmtId="174" fontId="6" fillId="2" borderId="15" xfId="0" applyNumberFormat="1" applyFont="1" applyFill="1" applyBorder="1"/>
    <xf numFmtId="174" fontId="6" fillId="2" borderId="6" xfId="0" applyNumberFormat="1" applyFont="1" applyFill="1" applyBorder="1"/>
    <xf numFmtId="174" fontId="6" fillId="2" borderId="82" xfId="0" applyNumberFormat="1" applyFont="1" applyFill="1" applyBorder="1"/>
    <xf numFmtId="174" fontId="6" fillId="2" borderId="83" xfId="0" applyNumberFormat="1" applyFont="1" applyFill="1" applyBorder="1"/>
    <xf numFmtId="175" fontId="6" fillId="2" borderId="15" xfId="0" applyNumberFormat="1" applyFont="1" applyFill="1" applyBorder="1"/>
    <xf numFmtId="175" fontId="6" fillId="2" borderId="6" xfId="0" applyNumberFormat="1" applyFont="1" applyFill="1" applyBorder="1"/>
    <xf numFmtId="175" fontId="6" fillId="2" borderId="55" xfId="0" applyNumberFormat="1" applyFont="1" applyFill="1" applyBorder="1"/>
    <xf numFmtId="175" fontId="6" fillId="2" borderId="47" xfId="0" applyNumberFormat="1" applyFont="1" applyFill="1" applyBorder="1"/>
    <xf numFmtId="174" fontId="6" fillId="2" borderId="62" xfId="0" applyNumberFormat="1" applyFont="1" applyFill="1" applyBorder="1"/>
    <xf numFmtId="0" fontId="3" fillId="2" borderId="51" xfId="0" applyFont="1" applyFill="1" applyBorder="1" applyAlignment="1">
      <alignment horizontal="center"/>
    </xf>
    <xf numFmtId="0" fontId="2" fillId="2" borderId="3" xfId="0" applyFont="1" applyFill="1" applyBorder="1" applyAlignment="1">
      <alignment horizontal="center"/>
    </xf>
    <xf numFmtId="0" fontId="2" fillId="2" borderId="6" xfId="0" applyFont="1" applyFill="1" applyBorder="1" applyAlignment="1">
      <alignment horizontal="center"/>
    </xf>
    <xf numFmtId="0" fontId="2" fillId="2" borderId="18" xfId="0" applyFont="1" applyFill="1" applyBorder="1" applyAlignment="1">
      <alignment horizontal="center"/>
    </xf>
    <xf numFmtId="0" fontId="2" fillId="2" borderId="13" xfId="0" applyFont="1" applyFill="1" applyBorder="1" applyAlignment="1">
      <alignment horizontal="center"/>
    </xf>
    <xf numFmtId="0" fontId="6" fillId="2" borderId="58" xfId="0" applyFont="1" applyFill="1" applyBorder="1" applyAlignment="1"/>
    <xf numFmtId="0" fontId="6" fillId="2" borderId="57" xfId="0" applyFont="1" applyFill="1" applyBorder="1" applyAlignment="1"/>
    <xf numFmtId="0" fontId="6" fillId="2" borderId="58" xfId="0" applyFont="1" applyFill="1" applyBorder="1" applyAlignment="1">
      <alignment horizontal="right"/>
    </xf>
    <xf numFmtId="0" fontId="6" fillId="2" borderId="4" xfId="0" applyFont="1" applyFill="1" applyBorder="1" applyAlignment="1">
      <alignment horizontal="right"/>
    </xf>
    <xf numFmtId="0" fontId="2" fillId="2" borderId="84" xfId="0" applyFont="1" applyFill="1" applyBorder="1"/>
    <xf numFmtId="0" fontId="6" fillId="2" borderId="57" xfId="0" applyFont="1" applyFill="1" applyBorder="1" applyAlignment="1">
      <alignment vertical="center"/>
    </xf>
    <xf numFmtId="0" fontId="6" fillId="2" borderId="6" xfId="0" applyFont="1" applyFill="1" applyBorder="1" applyAlignment="1">
      <alignment vertical="center"/>
    </xf>
    <xf numFmtId="0" fontId="6" fillId="2" borderId="9" xfId="0" applyFont="1" applyFill="1" applyBorder="1" applyAlignment="1">
      <alignment vertical="center"/>
    </xf>
    <xf numFmtId="0" fontId="2" fillId="2" borderId="56" xfId="0" applyFont="1" applyFill="1" applyBorder="1" applyAlignment="1">
      <alignment vertical="center"/>
    </xf>
    <xf numFmtId="0" fontId="2" fillId="2" borderId="5" xfId="0" applyFont="1" applyFill="1" applyBorder="1" applyAlignment="1">
      <alignment vertical="center"/>
    </xf>
    <xf numFmtId="0" fontId="2" fillId="2" borderId="8" xfId="0" applyFont="1" applyFill="1" applyBorder="1" applyAlignment="1">
      <alignment vertical="center"/>
    </xf>
    <xf numFmtId="0" fontId="2" fillId="2" borderId="65" xfId="0" applyFont="1" applyFill="1" applyBorder="1" applyAlignment="1"/>
    <xf numFmtId="0" fontId="2" fillId="2" borderId="21" xfId="0" applyFont="1" applyFill="1" applyBorder="1" applyAlignment="1">
      <alignment horizontal="right"/>
    </xf>
    <xf numFmtId="0" fontId="2" fillId="2" borderId="23" xfId="0" applyFont="1" applyFill="1" applyBorder="1" applyAlignment="1"/>
    <xf numFmtId="0" fontId="2" fillId="2" borderId="24" xfId="0" applyFont="1" applyFill="1" applyBorder="1" applyAlignment="1"/>
    <xf numFmtId="0" fontId="2" fillId="2" borderId="25" xfId="0" applyFont="1" applyFill="1" applyBorder="1" applyAlignment="1"/>
    <xf numFmtId="0" fontId="2" fillId="2" borderId="44" xfId="0" applyFont="1" applyFill="1" applyBorder="1" applyAlignment="1">
      <alignment horizontal="right"/>
    </xf>
    <xf numFmtId="0" fontId="2" fillId="0" borderId="0" xfId="0" applyFont="1" applyAlignment="1">
      <alignment vertical="top" wrapText="1"/>
    </xf>
    <xf numFmtId="0" fontId="2" fillId="2" borderId="34" xfId="0" applyFont="1" applyFill="1" applyBorder="1" applyAlignment="1">
      <alignment horizontal="left" vertical="center" wrapText="1"/>
    </xf>
    <xf numFmtId="0" fontId="2" fillId="2" borderId="5" xfId="0" applyFont="1" applyFill="1" applyBorder="1" applyAlignment="1">
      <alignment horizontal="right" vertical="center" wrapText="1"/>
    </xf>
    <xf numFmtId="17" fontId="2" fillId="2" borderId="27" xfId="0" applyNumberFormat="1" applyFont="1" applyFill="1" applyBorder="1" applyAlignment="1">
      <alignment horizontal="right"/>
    </xf>
    <xf numFmtId="0" fontId="2" fillId="2" borderId="45" xfId="0" applyFont="1" applyFill="1" applyBorder="1" applyAlignment="1">
      <alignment horizontal="right"/>
    </xf>
    <xf numFmtId="0" fontId="9" fillId="2" borderId="29" xfId="0" applyFont="1" applyFill="1" applyBorder="1" applyAlignment="1"/>
    <xf numFmtId="0" fontId="2" fillId="2" borderId="78" xfId="0" applyFont="1" applyFill="1" applyBorder="1" applyAlignment="1">
      <alignment horizontal="left" indent="4"/>
    </xf>
    <xf numFmtId="0" fontId="2" fillId="2" borderId="81" xfId="0" applyFont="1" applyFill="1" applyBorder="1" applyAlignment="1">
      <alignment horizontal="right"/>
    </xf>
    <xf numFmtId="0" fontId="2" fillId="2" borderId="0" xfId="0" applyFont="1" applyFill="1" applyBorder="1" applyAlignment="1"/>
    <xf numFmtId="3" fontId="2" fillId="2" borderId="80" xfId="0" applyNumberFormat="1" applyFont="1" applyFill="1" applyBorder="1"/>
    <xf numFmtId="0" fontId="2" fillId="2" borderId="85" xfId="0" applyFont="1" applyFill="1" applyBorder="1" applyAlignment="1"/>
    <xf numFmtId="0" fontId="2" fillId="2" borderId="8" xfId="0" applyFont="1" applyFill="1" applyBorder="1" applyAlignment="1"/>
    <xf numFmtId="0" fontId="2" fillId="2" borderId="60" xfId="0" applyFont="1" applyFill="1" applyBorder="1" applyAlignment="1"/>
    <xf numFmtId="17" fontId="2" fillId="2" borderId="28" xfId="0" applyNumberFormat="1" applyFont="1" applyFill="1" applyBorder="1" applyAlignment="1"/>
    <xf numFmtId="0" fontId="2" fillId="2" borderId="52" xfId="0" applyFont="1" applyFill="1" applyBorder="1"/>
    <xf numFmtId="0" fontId="2" fillId="2" borderId="59" xfId="0" applyFont="1" applyFill="1" applyBorder="1" applyAlignment="1"/>
    <xf numFmtId="0" fontId="2" fillId="2" borderId="44" xfId="0" applyFont="1" applyFill="1" applyBorder="1" applyAlignment="1">
      <alignment horizontal="center"/>
    </xf>
    <xf numFmtId="0" fontId="6" fillId="2" borderId="58" xfId="0" applyFont="1" applyFill="1" applyBorder="1" applyAlignment="1">
      <alignment wrapText="1"/>
    </xf>
    <xf numFmtId="0" fontId="6" fillId="2" borderId="57" xfId="0" applyFont="1" applyFill="1" applyBorder="1" applyAlignment="1">
      <alignment wrapText="1"/>
    </xf>
    <xf numFmtId="0" fontId="6" fillId="2" borderId="4" xfId="0" applyFont="1" applyFill="1" applyBorder="1" applyAlignment="1">
      <alignment wrapText="1"/>
    </xf>
    <xf numFmtId="0" fontId="6" fillId="2" borderId="6" xfId="0" applyFont="1" applyFill="1" applyBorder="1" applyAlignment="1">
      <alignment wrapText="1"/>
    </xf>
    <xf numFmtId="0" fontId="6" fillId="2" borderId="7" xfId="0" applyFont="1" applyFill="1" applyBorder="1" applyAlignment="1">
      <alignment wrapText="1"/>
    </xf>
    <xf numFmtId="0" fontId="6" fillId="2" borderId="9" xfId="0" applyFont="1" applyFill="1" applyBorder="1" applyAlignment="1">
      <alignment wrapText="1"/>
    </xf>
    <xf numFmtId="3" fontId="6" fillId="2" borderId="18" xfId="0" applyNumberFormat="1" applyFont="1" applyFill="1" applyBorder="1" applyAlignment="1">
      <alignment horizontal="right" wrapText="1"/>
    </xf>
    <xf numFmtId="3" fontId="6" fillId="2" borderId="6" xfId="0" applyNumberFormat="1" applyFont="1" applyFill="1" applyBorder="1" applyAlignment="1">
      <alignment horizontal="right" wrapText="1"/>
    </xf>
    <xf numFmtId="0" fontId="2" fillId="2" borderId="48" xfId="0" applyFont="1" applyFill="1" applyBorder="1"/>
    <xf numFmtId="49" fontId="2" fillId="2" borderId="21" xfId="0" applyNumberFormat="1" applyFont="1" applyFill="1" applyBorder="1" applyAlignment="1">
      <alignment horizontal="left"/>
    </xf>
    <xf numFmtId="49" fontId="2" fillId="2" borderId="27" xfId="0" applyNumberFormat="1" applyFont="1" applyFill="1" applyBorder="1" applyAlignment="1">
      <alignment horizontal="left"/>
    </xf>
    <xf numFmtId="49" fontId="2" fillId="2" borderId="29" xfId="0" applyNumberFormat="1" applyFont="1" applyFill="1" applyBorder="1" applyAlignment="1">
      <alignment horizontal="left"/>
    </xf>
    <xf numFmtId="3" fontId="2" fillId="2" borderId="43" xfId="0" applyNumberFormat="1" applyFont="1" applyFill="1" applyBorder="1"/>
    <xf numFmtId="3" fontId="6" fillId="2" borderId="28" xfId="0" applyNumberFormat="1" applyFont="1" applyFill="1" applyBorder="1"/>
    <xf numFmtId="0" fontId="2" fillId="2" borderId="4" xfId="0" applyFont="1" applyFill="1" applyBorder="1" applyAlignment="1"/>
    <xf numFmtId="0" fontId="6" fillId="2" borderId="29" xfId="0" applyFont="1" applyFill="1" applyBorder="1" applyAlignment="1"/>
    <xf numFmtId="0" fontId="6" fillId="2" borderId="31" xfId="0" applyFont="1" applyFill="1" applyBorder="1" applyAlignment="1"/>
    <xf numFmtId="0" fontId="2" fillId="0" borderId="12" xfId="0" applyFont="1" applyBorder="1" applyAlignment="1"/>
    <xf numFmtId="0" fontId="2" fillId="2" borderId="0" xfId="0" applyFont="1" applyFill="1" applyBorder="1" applyAlignment="1">
      <alignment horizontal="center" wrapText="1"/>
    </xf>
    <xf numFmtId="174" fontId="3" fillId="2" borderId="83" xfId="0" applyNumberFormat="1" applyFont="1" applyFill="1" applyBorder="1"/>
    <xf numFmtId="174" fontId="6" fillId="2" borderId="16" xfId="0" applyNumberFormat="1" applyFont="1" applyFill="1" applyBorder="1"/>
    <xf numFmtId="175" fontId="6" fillId="2" borderId="16" xfId="0" applyNumberFormat="1" applyFont="1" applyFill="1" applyBorder="1"/>
    <xf numFmtId="175" fontId="6" fillId="2" borderId="17" xfId="0" applyNumberFormat="1" applyFont="1" applyFill="1" applyBorder="1"/>
    <xf numFmtId="0" fontId="6" fillId="2" borderId="56" xfId="0" applyFont="1" applyFill="1" applyBorder="1" applyAlignment="1"/>
    <xf numFmtId="0" fontId="2" fillId="2" borderId="7" xfId="0" applyFont="1" applyFill="1" applyBorder="1" applyAlignment="1"/>
    <xf numFmtId="0" fontId="6" fillId="2" borderId="65" xfId="0" applyFont="1" applyFill="1" applyBorder="1"/>
    <xf numFmtId="0" fontId="6" fillId="2" borderId="70" xfId="0" applyFont="1" applyFill="1" applyBorder="1"/>
    <xf numFmtId="0" fontId="6" fillId="2" borderId="66" xfId="0" applyFont="1" applyFill="1" applyBorder="1"/>
    <xf numFmtId="0" fontId="6" fillId="2" borderId="28" xfId="0" applyFont="1" applyFill="1" applyBorder="1" applyAlignment="1">
      <alignment horizontal="right"/>
    </xf>
    <xf numFmtId="3" fontId="2" fillId="2" borderId="68" xfId="0" applyNumberFormat="1" applyFont="1" applyFill="1" applyBorder="1" applyAlignment="1">
      <alignment horizontal="left" indent="2"/>
    </xf>
    <xf numFmtId="3" fontId="2" fillId="2" borderId="70" xfId="0" applyNumberFormat="1" applyFont="1" applyFill="1" applyBorder="1" applyAlignment="1"/>
    <xf numFmtId="3" fontId="2" fillId="2" borderId="67" xfId="0" applyNumberFormat="1" applyFont="1" applyFill="1" applyBorder="1" applyAlignment="1"/>
    <xf numFmtId="3" fontId="2" fillId="2" borderId="33" xfId="0" applyNumberFormat="1" applyFont="1" applyFill="1" applyBorder="1" applyAlignment="1">
      <alignment horizontal="right" vertical="center" wrapText="1"/>
    </xf>
    <xf numFmtId="0" fontId="2" fillId="2" borderId="64" xfId="2" applyFont="1" applyFill="1" applyBorder="1" applyAlignment="1"/>
    <xf numFmtId="0" fontId="2" fillId="2" borderId="66" xfId="2" applyFont="1" applyFill="1" applyBorder="1" applyAlignment="1"/>
    <xf numFmtId="0" fontId="2" fillId="2" borderId="27" xfId="2" applyFont="1" applyFill="1" applyBorder="1" applyAlignment="1"/>
    <xf numFmtId="0" fontId="2" fillId="2" borderId="28" xfId="2" applyFont="1" applyFill="1" applyBorder="1" applyAlignment="1"/>
    <xf numFmtId="0" fontId="2" fillId="2" borderId="85" xfId="2" applyFont="1" applyFill="1" applyBorder="1" applyAlignment="1"/>
    <xf numFmtId="0" fontId="2" fillId="2" borderId="60" xfId="2" applyFont="1" applyFill="1" applyBorder="1" applyAlignment="1"/>
    <xf numFmtId="3" fontId="2" fillId="2" borderId="64" xfId="2" applyNumberFormat="1" applyFont="1" applyFill="1" applyBorder="1" applyAlignment="1"/>
    <xf numFmtId="3" fontId="2" fillId="2" borderId="65" xfId="2" applyNumberFormat="1" applyFont="1" applyFill="1" applyBorder="1" applyAlignment="1"/>
    <xf numFmtId="3" fontId="2" fillId="2" borderId="66" xfId="2" applyNumberFormat="1" applyFont="1" applyFill="1" applyBorder="1" applyAlignment="1"/>
    <xf numFmtId="0" fontId="2" fillId="2" borderId="5" xfId="2" applyFont="1" applyFill="1" applyBorder="1" applyAlignment="1"/>
    <xf numFmtId="0" fontId="2" fillId="2" borderId="8" xfId="2" applyFont="1" applyFill="1" applyBorder="1" applyAlignment="1"/>
    <xf numFmtId="0" fontId="2" fillId="2" borderId="29" xfId="2" applyFont="1" applyFill="1" applyBorder="1" applyAlignment="1"/>
    <xf numFmtId="0" fontId="2" fillId="2" borderId="30" xfId="2" applyFont="1" applyFill="1" applyBorder="1" applyAlignment="1"/>
    <xf numFmtId="0" fontId="2" fillId="2" borderId="31" xfId="2" applyFont="1" applyFill="1" applyBorder="1" applyAlignment="1"/>
    <xf numFmtId="0" fontId="2" fillId="2" borderId="65" xfId="2" applyFont="1" applyFill="1" applyBorder="1" applyAlignment="1"/>
    <xf numFmtId="0" fontId="2" fillId="2" borderId="66" xfId="2" applyFont="1" applyFill="1" applyBorder="1" applyAlignment="1">
      <alignment horizontal="right"/>
    </xf>
    <xf numFmtId="0" fontId="2" fillId="2" borderId="27" xfId="2" applyFont="1" applyFill="1" applyBorder="1" applyAlignment="1">
      <alignment horizontal="left" indent="2"/>
    </xf>
    <xf numFmtId="3" fontId="2" fillId="2" borderId="43" xfId="2" applyNumberFormat="1" applyFont="1" applyFill="1" applyBorder="1"/>
    <xf numFmtId="3" fontId="2" fillId="2" borderId="28" xfId="2" applyNumberFormat="1" applyFont="1" applyFill="1" applyBorder="1"/>
    <xf numFmtId="3" fontId="2" fillId="2" borderId="44" xfId="2" applyNumberFormat="1" applyFont="1" applyFill="1" applyBorder="1"/>
    <xf numFmtId="0" fontId="2" fillId="2" borderId="28" xfId="2" applyFont="1" applyFill="1" applyBorder="1" applyAlignment="1">
      <alignment horizontal="right"/>
    </xf>
    <xf numFmtId="0" fontId="2" fillId="2" borderId="34" xfId="2" applyFont="1" applyFill="1" applyBorder="1" applyAlignment="1">
      <alignment horizontal="left" vertical="center"/>
    </xf>
    <xf numFmtId="3" fontId="2" fillId="2" borderId="18" xfId="2" applyNumberFormat="1" applyFont="1" applyFill="1" applyBorder="1" applyAlignment="1">
      <alignment horizontal="right" vertical="center" wrapText="1"/>
    </xf>
    <xf numFmtId="0" fontId="2" fillId="2" borderId="32" xfId="2" applyFont="1" applyFill="1" applyBorder="1" applyAlignment="1">
      <alignment horizontal="left" vertical="center"/>
    </xf>
    <xf numFmtId="0" fontId="3" fillId="2" borderId="51" xfId="2" applyFont="1" applyFill="1" applyBorder="1" applyAlignment="1">
      <alignment horizontal="center"/>
    </xf>
    <xf numFmtId="0" fontId="2" fillId="2" borderId="4" xfId="2" applyFont="1" applyFill="1" applyBorder="1" applyAlignment="1"/>
    <xf numFmtId="0" fontId="2" fillId="2" borderId="6" xfId="2" applyFont="1" applyFill="1" applyBorder="1" applyAlignment="1"/>
    <xf numFmtId="171" fontId="2" fillId="2" borderId="15" xfId="2" applyNumberFormat="1" applyFont="1" applyFill="1" applyBorder="1"/>
    <xf numFmtId="3" fontId="2" fillId="2" borderId="15" xfId="2" applyNumberFormat="1" applyFont="1" applyFill="1" applyBorder="1"/>
    <xf numFmtId="171" fontId="2" fillId="2" borderId="6" xfId="2" applyNumberFormat="1" applyFont="1" applyFill="1" applyBorder="1"/>
    <xf numFmtId="3" fontId="2" fillId="2" borderId="6" xfId="2" applyNumberFormat="1" applyFont="1" applyFill="1" applyBorder="1"/>
    <xf numFmtId="171" fontId="2" fillId="2" borderId="83" xfId="2" applyNumberFormat="1" applyFont="1" applyFill="1" applyBorder="1"/>
    <xf numFmtId="171" fontId="3" fillId="2" borderId="83" xfId="2" applyNumberFormat="1" applyFont="1" applyFill="1" applyBorder="1"/>
    <xf numFmtId="174" fontId="2" fillId="2" borderId="6" xfId="2" applyNumberFormat="1" applyFont="1" applyFill="1" applyBorder="1"/>
    <xf numFmtId="175" fontId="2" fillId="2" borderId="15" xfId="2" applyNumberFormat="1" applyFont="1" applyFill="1" applyBorder="1"/>
    <xf numFmtId="175" fontId="2" fillId="2" borderId="6" xfId="2" applyNumberFormat="1" applyFont="1" applyFill="1" applyBorder="1"/>
    <xf numFmtId="0" fontId="2" fillId="2" borderId="85" xfId="2" applyFont="1" applyFill="1" applyBorder="1" applyAlignment="1">
      <alignment horizontal="left" indent="2"/>
    </xf>
    <xf numFmtId="3" fontId="2" fillId="2" borderId="60" xfId="2" applyNumberFormat="1" applyFont="1" applyFill="1" applyBorder="1"/>
    <xf numFmtId="0" fontId="2" fillId="2" borderId="0" xfId="2" applyFont="1" applyFill="1" applyBorder="1" applyAlignment="1">
      <alignment horizontal="center"/>
    </xf>
    <xf numFmtId="0" fontId="2" fillId="2" borderId="8" xfId="2" applyFont="1" applyFill="1" applyBorder="1" applyAlignment="1">
      <alignment horizontal="center"/>
    </xf>
    <xf numFmtId="0" fontId="2" fillId="2" borderId="58" xfId="2" applyFont="1" applyFill="1" applyBorder="1" applyAlignment="1"/>
    <xf numFmtId="0" fontId="2" fillId="2" borderId="57" xfId="2" applyFont="1" applyFill="1" applyBorder="1" applyAlignment="1"/>
    <xf numFmtId="0" fontId="2" fillId="2" borderId="7" xfId="2" applyFont="1" applyFill="1" applyBorder="1" applyAlignment="1"/>
    <xf numFmtId="0" fontId="2" fillId="2" borderId="9" xfId="2" applyFont="1" applyFill="1" applyBorder="1" applyAlignment="1"/>
    <xf numFmtId="3" fontId="2" fillId="2" borderId="18" xfId="2" applyNumberFormat="1" applyFont="1" applyFill="1" applyBorder="1" applyAlignment="1">
      <alignment horizontal="right" wrapText="1"/>
    </xf>
    <xf numFmtId="3" fontId="2" fillId="2" borderId="6" xfId="2" applyNumberFormat="1" applyFont="1" applyFill="1" applyBorder="1" applyAlignment="1">
      <alignment horizontal="right" wrapText="1"/>
    </xf>
    <xf numFmtId="0" fontId="9" fillId="2" borderId="27" xfId="2" applyFont="1" applyFill="1" applyBorder="1" applyAlignment="1">
      <alignment horizontal="left"/>
    </xf>
    <xf numFmtId="0" fontId="9" fillId="2" borderId="27" xfId="2" applyFont="1" applyFill="1" applyBorder="1" applyAlignment="1"/>
    <xf numFmtId="174" fontId="2" fillId="2" borderId="28" xfId="2" applyNumberFormat="1" applyFont="1" applyFill="1" applyBorder="1"/>
    <xf numFmtId="0" fontId="2" fillId="2" borderId="56" xfId="2" applyFont="1" applyFill="1" applyBorder="1" applyAlignment="1">
      <alignment horizontal="center" wrapText="1"/>
    </xf>
    <xf numFmtId="3" fontId="2" fillId="2" borderId="63" xfId="2" applyNumberFormat="1" applyFont="1" applyFill="1" applyBorder="1" applyAlignment="1">
      <alignment horizontal="right" wrapText="1"/>
    </xf>
    <xf numFmtId="0" fontId="2" fillId="2" borderId="63" xfId="2" applyFont="1" applyFill="1" applyBorder="1" applyAlignment="1">
      <alignment horizontal="right" wrapText="1"/>
    </xf>
    <xf numFmtId="3" fontId="2" fillId="2" borderId="57" xfId="2" applyNumberFormat="1" applyFont="1" applyFill="1" applyBorder="1" applyAlignment="1">
      <alignment horizontal="right" wrapText="1"/>
    </xf>
    <xf numFmtId="3" fontId="2" fillId="2" borderId="9" xfId="2" applyNumberFormat="1" applyFont="1" applyFill="1" applyBorder="1" applyAlignment="1">
      <alignment horizontal="right" wrapText="1"/>
    </xf>
    <xf numFmtId="0" fontId="2" fillId="2" borderId="56" xfId="2" applyFont="1" applyFill="1" applyBorder="1" applyAlignment="1"/>
    <xf numFmtId="0" fontId="3" fillId="2" borderId="46" xfId="2" applyFont="1" applyFill="1" applyBorder="1" applyAlignment="1"/>
    <xf numFmtId="0" fontId="3" fillId="2" borderId="76" xfId="2" applyFont="1" applyFill="1" applyBorder="1" applyAlignment="1"/>
    <xf numFmtId="171" fontId="2" fillId="2" borderId="62" xfId="2" applyNumberFormat="1" applyFont="1" applyFill="1" applyBorder="1"/>
    <xf numFmtId="174" fontId="2" fillId="2" borderId="62" xfId="2" applyNumberFormat="1" applyFont="1" applyFill="1" applyBorder="1"/>
    <xf numFmtId="174" fontId="2" fillId="2" borderId="83" xfId="2" applyNumberFormat="1" applyFont="1" applyFill="1" applyBorder="1"/>
    <xf numFmtId="0" fontId="2" fillId="2" borderId="2" xfId="2" applyFont="1" applyFill="1" applyBorder="1"/>
    <xf numFmtId="0" fontId="2" fillId="2" borderId="3" xfId="2" applyFont="1" applyFill="1" applyBorder="1"/>
    <xf numFmtId="0" fontId="2" fillId="2" borderId="18" xfId="2" applyFont="1" applyFill="1" applyBorder="1"/>
    <xf numFmtId="0" fontId="3" fillId="2" borderId="1" xfId="2" applyFont="1" applyFill="1" applyBorder="1"/>
    <xf numFmtId="0" fontId="2" fillId="2" borderId="10" xfId="2" applyFont="1" applyFill="1" applyBorder="1" applyAlignment="1">
      <alignment horizontal="center"/>
    </xf>
    <xf numFmtId="174" fontId="2" fillId="2" borderId="82" xfId="2" applyNumberFormat="1" applyFont="1" applyFill="1" applyBorder="1"/>
    <xf numFmtId="190" fontId="2" fillId="0" borderId="0" xfId="2" applyNumberFormat="1" applyFont="1"/>
    <xf numFmtId="175" fontId="2" fillId="2" borderId="47" xfId="2" applyNumberFormat="1" applyFont="1" applyFill="1" applyBorder="1"/>
    <xf numFmtId="175" fontId="2" fillId="2" borderId="49" xfId="2" applyNumberFormat="1" applyFont="1" applyFill="1" applyBorder="1"/>
    <xf numFmtId="0" fontId="2" fillId="2" borderId="32" xfId="0" applyFont="1" applyFill="1" applyBorder="1" applyAlignment="1">
      <alignment horizontal="left" vertical="center"/>
    </xf>
    <xf numFmtId="3" fontId="6" fillId="2" borderId="3" xfId="0" applyNumberFormat="1" applyFont="1" applyFill="1" applyBorder="1" applyAlignment="1">
      <alignment horizontal="right" vertical="center"/>
    </xf>
    <xf numFmtId="0" fontId="2" fillId="2" borderId="2" xfId="0" applyFont="1" applyFill="1" applyBorder="1" applyAlignment="1">
      <alignment horizontal="right" vertical="center"/>
    </xf>
    <xf numFmtId="3" fontId="6" fillId="2" borderId="33" xfId="0" applyNumberFormat="1" applyFont="1" applyFill="1" applyBorder="1" applyAlignment="1">
      <alignment horizontal="right" vertical="center"/>
    </xf>
    <xf numFmtId="0" fontId="6" fillId="2" borderId="31" xfId="0" applyFont="1" applyFill="1" applyBorder="1" applyAlignment="1">
      <alignment horizontal="left"/>
    </xf>
    <xf numFmtId="0" fontId="2" fillId="2" borderId="85" xfId="0" applyFont="1" applyFill="1" applyBorder="1" applyAlignment="1">
      <alignment horizontal="left" indent="2"/>
    </xf>
    <xf numFmtId="0" fontId="2" fillId="2" borderId="29" xfId="0" applyFont="1" applyFill="1" applyBorder="1" applyAlignment="1">
      <alignment horizontal="left" indent="2"/>
    </xf>
    <xf numFmtId="3" fontId="6" fillId="2" borderId="60" xfId="0" applyNumberFormat="1" applyFont="1" applyFill="1" applyBorder="1"/>
    <xf numFmtId="3" fontId="6" fillId="2" borderId="31" xfId="0" applyNumberFormat="1" applyFont="1" applyFill="1" applyBorder="1"/>
    <xf numFmtId="0" fontId="6" fillId="2" borderId="85" xfId="0" applyFont="1" applyFill="1" applyBorder="1" applyAlignment="1"/>
    <xf numFmtId="0" fontId="6" fillId="2" borderId="60" xfId="0" applyFont="1" applyFill="1" applyBorder="1" applyAlignment="1"/>
    <xf numFmtId="0" fontId="6" fillId="2" borderId="28" xfId="0" applyFont="1" applyFill="1" applyBorder="1" applyAlignment="1">
      <alignment horizontal="center"/>
    </xf>
    <xf numFmtId="0" fontId="6" fillId="2" borderId="60" xfId="0" applyFont="1" applyFill="1" applyBorder="1" applyAlignment="1">
      <alignment horizontal="center"/>
    </xf>
    <xf numFmtId="0" fontId="2" fillId="2" borderId="34" xfId="0" applyFont="1" applyFill="1" applyBorder="1" applyAlignment="1">
      <alignment horizontal="left" vertical="center"/>
    </xf>
    <xf numFmtId="0" fontId="2" fillId="2" borderId="6" xfId="0" applyFont="1" applyFill="1" applyBorder="1" applyAlignment="1">
      <alignment horizontal="left" vertical="center"/>
    </xf>
    <xf numFmtId="0" fontId="6" fillId="2" borderId="34" xfId="0" applyFont="1" applyFill="1" applyBorder="1" applyAlignment="1">
      <alignment horizontal="left" vertical="center"/>
    </xf>
    <xf numFmtId="0" fontId="6" fillId="2" borderId="32" xfId="0" applyFont="1" applyFill="1" applyBorder="1" applyAlignment="1">
      <alignment horizontal="left" vertical="center"/>
    </xf>
    <xf numFmtId="0" fontId="2" fillId="2" borderId="2" xfId="0" applyFont="1" applyFill="1" applyBorder="1" applyAlignment="1">
      <alignment horizontal="center" vertical="center" wrapText="1"/>
    </xf>
    <xf numFmtId="3" fontId="6" fillId="2" borderId="33" xfId="0" applyNumberFormat="1" applyFont="1" applyFill="1" applyBorder="1" applyAlignment="1">
      <alignment horizontal="left" vertical="center"/>
    </xf>
    <xf numFmtId="0" fontId="6" fillId="2" borderId="2" xfId="0" applyFont="1" applyFill="1" applyBorder="1" applyAlignment="1">
      <alignment horizontal="right" vertical="center"/>
    </xf>
    <xf numFmtId="3" fontId="6" fillId="2" borderId="6" xfId="0" applyNumberFormat="1" applyFont="1" applyFill="1" applyBorder="1" applyAlignment="1">
      <alignment horizontal="right" vertical="center"/>
    </xf>
    <xf numFmtId="3" fontId="6" fillId="2" borderId="35" xfId="0" applyNumberFormat="1" applyFont="1" applyFill="1" applyBorder="1" applyAlignment="1">
      <alignment horizontal="left" vertical="center"/>
    </xf>
    <xf numFmtId="0" fontId="6" fillId="2" borderId="5" xfId="0" applyFont="1" applyFill="1" applyBorder="1" applyAlignment="1">
      <alignment horizontal="right" vertical="center"/>
    </xf>
    <xf numFmtId="0" fontId="6" fillId="2" borderId="58" xfId="0" applyFont="1" applyFill="1" applyBorder="1" applyAlignment="1">
      <alignment horizontal="left" indent="1"/>
    </xf>
    <xf numFmtId="0" fontId="6" fillId="2" borderId="4" xfId="0" applyFont="1" applyFill="1" applyBorder="1" applyAlignment="1">
      <alignment horizontal="left" indent="1"/>
    </xf>
    <xf numFmtId="165" fontId="6" fillId="2" borderId="62" xfId="0" applyNumberFormat="1" applyFont="1" applyFill="1" applyBorder="1"/>
    <xf numFmtId="165" fontId="6" fillId="2" borderId="6" xfId="0" applyNumberFormat="1" applyFont="1" applyFill="1" applyBorder="1"/>
    <xf numFmtId="3" fontId="6" fillId="2" borderId="6" xfId="0" applyNumberFormat="1" applyFont="1" applyFill="1" applyBorder="1"/>
    <xf numFmtId="165" fontId="6" fillId="2" borderId="15" xfId="0" applyNumberFormat="1" applyFont="1" applyFill="1" applyBorder="1"/>
    <xf numFmtId="165" fontId="6" fillId="2" borderId="83" xfId="0" applyNumberFormat="1" applyFont="1" applyFill="1" applyBorder="1"/>
    <xf numFmtId="41" fontId="6" fillId="2" borderId="15" xfId="0" applyNumberFormat="1" applyFont="1" applyFill="1" applyBorder="1"/>
    <xf numFmtId="41" fontId="6" fillId="2" borderId="55" xfId="0" applyNumberFormat="1" applyFont="1" applyFill="1" applyBorder="1"/>
    <xf numFmtId="41" fontId="6" fillId="2" borderId="6" xfId="0" applyNumberFormat="1" applyFont="1" applyFill="1" applyBorder="1"/>
    <xf numFmtId="41" fontId="6" fillId="2" borderId="47" xfId="0" applyNumberFormat="1" applyFont="1" applyFill="1" applyBorder="1"/>
    <xf numFmtId="3" fontId="6" fillId="2" borderId="64" xfId="0" applyNumberFormat="1" applyFont="1" applyFill="1" applyBorder="1" applyAlignment="1"/>
    <xf numFmtId="3" fontId="6" fillId="2" borderId="65" xfId="0" applyNumberFormat="1" applyFont="1" applyFill="1" applyBorder="1" applyAlignment="1"/>
    <xf numFmtId="3" fontId="6" fillId="2" borderId="66" xfId="0" applyNumberFormat="1" applyFont="1" applyFill="1" applyBorder="1" applyAlignment="1"/>
    <xf numFmtId="0" fontId="6" fillId="2" borderId="8" xfId="0" applyFont="1" applyFill="1" applyBorder="1" applyAlignment="1">
      <alignment horizontal="center"/>
    </xf>
    <xf numFmtId="0" fontId="6" fillId="2" borderId="27" xfId="0" applyFont="1" applyFill="1" applyBorder="1" applyAlignment="1">
      <alignment horizontal="left" indent="2"/>
    </xf>
    <xf numFmtId="0" fontId="6" fillId="2" borderId="65" xfId="0" applyFont="1" applyFill="1" applyBorder="1" applyAlignment="1"/>
    <xf numFmtId="0" fontId="6" fillId="2" borderId="30" xfId="0" applyFont="1" applyFill="1" applyBorder="1" applyAlignment="1"/>
    <xf numFmtId="3" fontId="6" fillId="2" borderId="43" xfId="0" applyNumberFormat="1" applyFont="1" applyFill="1" applyBorder="1"/>
    <xf numFmtId="0" fontId="6" fillId="2" borderId="66" xfId="0" applyFont="1" applyFill="1" applyBorder="1" applyAlignment="1">
      <alignment horizontal="left"/>
    </xf>
    <xf numFmtId="0" fontId="6" fillId="2" borderId="30" xfId="0" applyFont="1" applyFill="1" applyBorder="1" applyAlignment="1">
      <alignment horizontal="center"/>
    </xf>
    <xf numFmtId="0" fontId="2" fillId="2" borderId="58" xfId="0" applyFont="1" applyFill="1" applyBorder="1" applyAlignment="1"/>
    <xf numFmtId="0" fontId="2" fillId="2" borderId="5" xfId="0" applyFont="1" applyFill="1" applyBorder="1" applyAlignment="1">
      <alignment horizontal="center" wrapText="1"/>
    </xf>
    <xf numFmtId="0" fontId="6" fillId="2" borderId="15" xfId="0" applyFont="1" applyFill="1" applyBorder="1" applyAlignment="1">
      <alignment horizontal="center" wrapText="1"/>
    </xf>
    <xf numFmtId="0" fontId="2" fillId="0" borderId="0" xfId="0" applyFont="1" applyFill="1" applyBorder="1" applyAlignment="1">
      <alignment horizontal="center"/>
    </xf>
    <xf numFmtId="49" fontId="3" fillId="0" borderId="0" xfId="0" applyNumberFormat="1" applyFont="1" applyFill="1" applyBorder="1" applyAlignment="1"/>
    <xf numFmtId="0" fontId="6" fillId="2" borderId="4" xfId="0" applyFont="1" applyFill="1" applyBorder="1" applyAlignment="1">
      <alignment horizontal="left" indent="2"/>
    </xf>
    <xf numFmtId="165" fontId="6" fillId="2" borderId="82" xfId="0" applyNumberFormat="1" applyFont="1" applyFill="1" applyBorder="1"/>
    <xf numFmtId="0" fontId="9" fillId="2" borderId="85" xfId="0" applyFont="1" applyFill="1" applyBorder="1" applyAlignment="1"/>
    <xf numFmtId="0" fontId="6" fillId="2" borderId="56" xfId="0" applyFont="1" applyFill="1" applyBorder="1" applyAlignment="1">
      <alignment horizontal="left" indent="1"/>
    </xf>
    <xf numFmtId="0" fontId="6" fillId="2" borderId="5" xfId="0" applyFont="1" applyFill="1" applyBorder="1" applyAlignment="1">
      <alignment horizontal="left" indent="1"/>
    </xf>
    <xf numFmtId="0" fontId="2" fillId="0" borderId="18" xfId="0" applyFont="1" applyBorder="1"/>
    <xf numFmtId="165" fontId="6" fillId="2" borderId="5" xfId="0" applyNumberFormat="1" applyFont="1" applyFill="1" applyBorder="1" applyAlignment="1"/>
    <xf numFmtId="3" fontId="6" fillId="2" borderId="5" xfId="0" applyNumberFormat="1" applyFont="1" applyFill="1" applyBorder="1" applyAlignment="1"/>
    <xf numFmtId="0" fontId="6" fillId="2" borderId="5" xfId="0" applyFont="1" applyFill="1" applyBorder="1" applyAlignment="1">
      <alignment horizontal="left" indent="2"/>
    </xf>
    <xf numFmtId="0" fontId="6" fillId="2" borderId="50" xfId="0" applyFont="1" applyFill="1" applyBorder="1" applyAlignment="1"/>
    <xf numFmtId="191" fontId="6" fillId="2" borderId="56" xfId="0" applyNumberFormat="1" applyFont="1" applyFill="1" applyBorder="1" applyAlignment="1"/>
    <xf numFmtId="41" fontId="6" fillId="2" borderId="5" xfId="0" applyNumberFormat="1" applyFont="1" applyFill="1" applyBorder="1" applyAlignment="1"/>
    <xf numFmtId="168" fontId="6" fillId="2" borderId="5" xfId="0" applyNumberFormat="1" applyFont="1" applyFill="1" applyBorder="1" applyAlignment="1"/>
    <xf numFmtId="0" fontId="6" fillId="2" borderId="4" xfId="0" applyFont="1" applyFill="1" applyBorder="1" applyAlignment="1">
      <alignment horizontal="left" indent="3"/>
    </xf>
    <xf numFmtId="0" fontId="6" fillId="2" borderId="4" xfId="0" applyFont="1" applyFill="1" applyBorder="1" applyAlignment="1">
      <alignment horizontal="left" indent="4"/>
    </xf>
    <xf numFmtId="0" fontId="6" fillId="2" borderId="53" xfId="0" applyFont="1" applyFill="1" applyBorder="1" applyAlignment="1">
      <alignment horizontal="left" indent="2"/>
    </xf>
    <xf numFmtId="0" fontId="6" fillId="2" borderId="20" xfId="0" applyFont="1" applyFill="1" applyBorder="1" applyAlignment="1">
      <alignment horizontal="left"/>
    </xf>
    <xf numFmtId="3" fontId="6" fillId="2" borderId="48" xfId="0" applyNumberFormat="1" applyFont="1" applyFill="1" applyBorder="1"/>
    <xf numFmtId="3" fontId="6" fillId="2" borderId="54" xfId="0" applyNumberFormat="1" applyFont="1" applyFill="1" applyBorder="1"/>
    <xf numFmtId="0" fontId="6" fillId="2" borderId="86" xfId="0" applyFont="1" applyFill="1" applyBorder="1" applyAlignment="1"/>
    <xf numFmtId="0" fontId="6" fillId="2" borderId="34" xfId="0" applyFont="1" applyFill="1" applyBorder="1" applyAlignment="1"/>
    <xf numFmtId="0" fontId="2" fillId="2" borderId="71" xfId="0" applyFont="1" applyFill="1" applyBorder="1" applyAlignment="1"/>
    <xf numFmtId="3" fontId="6" fillId="2" borderId="0" xfId="0" applyNumberFormat="1" applyFont="1" applyFill="1" applyBorder="1" applyAlignment="1">
      <alignment horizontal="right" vertical="center" wrapText="1"/>
    </xf>
    <xf numFmtId="3" fontId="2" fillId="2" borderId="74" xfId="0" applyNumberFormat="1" applyFont="1" applyFill="1" applyBorder="1" applyAlignment="1">
      <alignment horizontal="left" vertical="center" wrapText="1"/>
    </xf>
    <xf numFmtId="3" fontId="2" fillId="2" borderId="74" xfId="0" applyNumberFormat="1" applyFont="1" applyFill="1" applyBorder="1" applyAlignment="1">
      <alignment horizontal="right" vertical="center" wrapText="1"/>
    </xf>
    <xf numFmtId="3" fontId="6" fillId="2" borderId="72" xfId="0" applyNumberFormat="1" applyFont="1" applyFill="1" applyBorder="1" applyAlignment="1"/>
    <xf numFmtId="3" fontId="2" fillId="2" borderId="75" xfId="0" applyNumberFormat="1" applyFont="1" applyFill="1" applyBorder="1" applyAlignment="1">
      <alignment horizontal="left" vertical="center" wrapText="1"/>
    </xf>
    <xf numFmtId="0" fontId="6" fillId="2" borderId="10" xfId="0" applyFont="1" applyFill="1" applyBorder="1" applyAlignment="1">
      <alignment horizontal="left" indent="1"/>
    </xf>
    <xf numFmtId="191" fontId="6" fillId="2" borderId="49" xfId="0" applyNumberFormat="1" applyFont="1" applyFill="1" applyBorder="1"/>
    <xf numFmtId="0" fontId="3" fillId="2" borderId="77" xfId="0" applyFont="1" applyFill="1" applyBorder="1" applyAlignment="1">
      <alignment horizontal="left"/>
    </xf>
    <xf numFmtId="0" fontId="3" fillId="2" borderId="76" xfId="0" applyFont="1" applyFill="1" applyBorder="1" applyAlignment="1">
      <alignment horizontal="center"/>
    </xf>
    <xf numFmtId="0" fontId="2" fillId="2" borderId="8" xfId="0" applyFont="1" applyFill="1" applyBorder="1" applyAlignment="1">
      <alignment horizontal="left"/>
    </xf>
    <xf numFmtId="0" fontId="2" fillId="2" borderId="9" xfId="2" applyFont="1" applyFill="1" applyBorder="1" applyAlignment="1">
      <alignment horizontal="left"/>
    </xf>
    <xf numFmtId="175" fontId="2" fillId="2" borderId="6" xfId="2" applyNumberFormat="1" applyFont="1" applyFill="1" applyBorder="1" applyAlignment="1">
      <alignment horizontal="left"/>
    </xf>
    <xf numFmtId="0" fontId="6" fillId="2" borderId="60" xfId="0" applyFont="1" applyFill="1" applyBorder="1" applyAlignment="1">
      <alignment horizontal="left"/>
    </xf>
    <xf numFmtId="0" fontId="6" fillId="0" borderId="12" xfId="0" applyFont="1" applyBorder="1" applyAlignment="1">
      <alignment horizontal="right"/>
    </xf>
    <xf numFmtId="0" fontId="6" fillId="2" borderId="13" xfId="0" applyFont="1" applyFill="1" applyBorder="1" applyAlignment="1">
      <alignment horizontal="left"/>
    </xf>
    <xf numFmtId="3" fontId="2" fillId="2" borderId="75" xfId="0" applyNumberFormat="1" applyFont="1" applyFill="1" applyBorder="1" applyAlignment="1">
      <alignment horizontal="right" vertical="center" wrapText="1"/>
    </xf>
    <xf numFmtId="41" fontId="6" fillId="2" borderId="18" xfId="0" applyNumberFormat="1" applyFont="1" applyFill="1" applyBorder="1" applyAlignment="1">
      <alignment horizontal="right" vertical="center" wrapText="1"/>
    </xf>
    <xf numFmtId="0" fontId="6" fillId="2" borderId="11" xfId="0" applyFont="1" applyFill="1" applyBorder="1" applyAlignment="1">
      <alignment horizontal="left" indent="1"/>
    </xf>
    <xf numFmtId="0" fontId="6" fillId="0" borderId="0" xfId="0" applyFont="1" applyAlignment="1">
      <alignment horizontal="left" indent="1"/>
    </xf>
    <xf numFmtId="41" fontId="6" fillId="2" borderId="18" xfId="0" applyNumberFormat="1" applyFont="1" applyFill="1" applyBorder="1" applyAlignment="1">
      <alignment horizontal="right" vertical="center"/>
    </xf>
    <xf numFmtId="165" fontId="6" fillId="2" borderId="57" xfId="0" applyNumberFormat="1" applyFont="1" applyFill="1" applyBorder="1"/>
    <xf numFmtId="0" fontId="2" fillId="2" borderId="4" xfId="0" applyFont="1" applyFill="1" applyBorder="1" applyAlignment="1">
      <alignment horizontal="left" indent="6"/>
    </xf>
    <xf numFmtId="0" fontId="2" fillId="2" borderId="11" xfId="0" applyFont="1" applyFill="1" applyBorder="1" applyAlignment="1">
      <alignment horizontal="left" indent="6"/>
    </xf>
    <xf numFmtId="0" fontId="2" fillId="2" borderId="61" xfId="0" applyFont="1" applyFill="1" applyBorder="1"/>
    <xf numFmtId="0" fontId="2" fillId="2" borderId="79" xfId="0" applyFont="1" applyFill="1" applyBorder="1"/>
    <xf numFmtId="0" fontId="2" fillId="2" borderId="47" xfId="0" applyFont="1" applyFill="1" applyBorder="1"/>
    <xf numFmtId="0" fontId="2" fillId="2" borderId="27" xfId="2" applyFont="1" applyFill="1" applyBorder="1" applyAlignment="1">
      <alignment horizontal="center"/>
    </xf>
    <xf numFmtId="0" fontId="2" fillId="2" borderId="28" xfId="2" applyFont="1" applyFill="1" applyBorder="1" applyAlignment="1">
      <alignment horizontal="center"/>
    </xf>
    <xf numFmtId="0" fontId="2" fillId="2" borderId="85" xfId="2" applyFont="1" applyFill="1" applyBorder="1" applyAlignment="1">
      <alignment horizontal="center"/>
    </xf>
    <xf numFmtId="0" fontId="2" fillId="2" borderId="60" xfId="2" applyFont="1" applyFill="1" applyBorder="1" applyAlignment="1">
      <alignment horizontal="center"/>
    </xf>
    <xf numFmtId="0" fontId="2" fillId="0" borderId="0" xfId="2" applyFont="1" applyFill="1" applyBorder="1" applyAlignment="1">
      <alignment horizontal="center"/>
    </xf>
    <xf numFmtId="0" fontId="2" fillId="2" borderId="64" xfId="2" applyFont="1" applyFill="1" applyBorder="1" applyAlignment="1">
      <alignment horizontal="center"/>
    </xf>
    <xf numFmtId="0" fontId="2" fillId="2" borderId="66" xfId="2" applyFont="1" applyFill="1" applyBorder="1" applyAlignment="1">
      <alignment horizontal="center"/>
    </xf>
    <xf numFmtId="0" fontId="2" fillId="2" borderId="29" xfId="2" applyFont="1" applyFill="1" applyBorder="1" applyAlignment="1">
      <alignment horizontal="center"/>
    </xf>
    <xf numFmtId="0" fontId="2" fillId="2" borderId="31" xfId="2" applyFont="1" applyFill="1" applyBorder="1" applyAlignment="1">
      <alignment horizontal="center"/>
    </xf>
    <xf numFmtId="0" fontId="2" fillId="0" borderId="19" xfId="2" applyFont="1" applyBorder="1"/>
    <xf numFmtId="0" fontId="2" fillId="2" borderId="60" xfId="2" applyFont="1" applyFill="1" applyBorder="1" applyAlignment="1">
      <alignment horizontal="left"/>
    </xf>
    <xf numFmtId="0" fontId="2" fillId="2" borderId="31" xfId="2" applyFont="1" applyFill="1" applyBorder="1" applyAlignment="1">
      <alignment horizontal="left"/>
    </xf>
    <xf numFmtId="49" fontId="6" fillId="2" borderId="34" xfId="0" applyNumberFormat="1" applyFont="1" applyFill="1" applyBorder="1" applyAlignment="1">
      <alignment horizontal="left" vertical="center" wrapText="1"/>
    </xf>
    <xf numFmtId="49" fontId="2" fillId="2" borderId="32" xfId="0" applyNumberFormat="1" applyFont="1" applyFill="1" applyBorder="1" applyAlignment="1">
      <alignment horizontal="left" vertical="center" wrapText="1"/>
    </xf>
    <xf numFmtId="49" fontId="2" fillId="2" borderId="34" xfId="0" applyNumberFormat="1" applyFont="1" applyFill="1" applyBorder="1" applyAlignment="1">
      <alignment horizontal="left" vertical="center" wrapText="1"/>
    </xf>
    <xf numFmtId="49" fontId="2" fillId="2" borderId="2" xfId="0" applyNumberFormat="1" applyFont="1" applyFill="1" applyBorder="1" applyAlignment="1">
      <alignment horizontal="left" vertical="center" wrapText="1"/>
    </xf>
    <xf numFmtId="49" fontId="2" fillId="2" borderId="5" xfId="0" applyNumberFormat="1" applyFont="1" applyFill="1" applyBorder="1" applyAlignment="1">
      <alignment horizontal="left" vertical="center" wrapText="1"/>
    </xf>
    <xf numFmtId="0" fontId="2" fillId="2" borderId="0" xfId="0" applyFont="1" applyFill="1" applyAlignment="1">
      <alignment horizontal="left" vertical="center" wrapText="1"/>
    </xf>
    <xf numFmtId="0" fontId="6" fillId="2" borderId="87" xfId="0" applyFont="1" applyFill="1" applyBorder="1" applyAlignment="1">
      <alignment horizontal="left" vertical="center" wrapText="1"/>
    </xf>
    <xf numFmtId="3" fontId="6" fillId="2" borderId="88" xfId="0" applyNumberFormat="1" applyFont="1" applyFill="1" applyBorder="1" applyAlignment="1">
      <alignment horizontal="right" vertical="center" wrapText="1"/>
    </xf>
    <xf numFmtId="0" fontId="6" fillId="2" borderId="89" xfId="0" applyFont="1" applyFill="1" applyBorder="1" applyAlignment="1">
      <alignment horizontal="left" vertical="center" wrapText="1"/>
    </xf>
    <xf numFmtId="3" fontId="6" fillId="2" borderId="9" xfId="0" applyNumberFormat="1" applyFont="1" applyFill="1" applyBorder="1" applyAlignment="1">
      <alignment horizontal="right" vertical="center" wrapText="1"/>
    </xf>
    <xf numFmtId="3" fontId="6" fillId="2" borderId="90" xfId="0" applyNumberFormat="1" applyFont="1" applyFill="1" applyBorder="1" applyAlignment="1">
      <alignment horizontal="left" vertical="center" wrapText="1"/>
    </xf>
    <xf numFmtId="0" fontId="6" fillId="2" borderId="8" xfId="0" applyFont="1" applyFill="1" applyBorder="1" applyAlignment="1">
      <alignment horizontal="right" vertical="center" wrapText="1"/>
    </xf>
    <xf numFmtId="0" fontId="2" fillId="2" borderId="87" xfId="0" applyFont="1" applyFill="1" applyBorder="1" applyAlignment="1">
      <alignment horizontal="left" vertical="center" wrapText="1"/>
    </xf>
    <xf numFmtId="3" fontId="6" fillId="2" borderId="88" xfId="0" applyNumberFormat="1" applyFont="1" applyFill="1" applyBorder="1" applyAlignment="1">
      <alignment horizontal="left" vertical="center" wrapText="1"/>
    </xf>
    <xf numFmtId="3" fontId="6" fillId="2" borderId="90" xfId="0" applyNumberFormat="1" applyFont="1" applyFill="1" applyBorder="1" applyAlignment="1">
      <alignment horizontal="right" vertical="center" wrapText="1"/>
    </xf>
    <xf numFmtId="0" fontId="6" fillId="2" borderId="0"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0" xfId="0" applyFont="1" applyFill="1" applyAlignment="1">
      <alignment horizontal="left" vertical="center" wrapText="1"/>
    </xf>
    <xf numFmtId="0" fontId="2" fillId="2" borderId="0" xfId="0" applyFont="1" applyFill="1" applyBorder="1" applyAlignment="1">
      <alignment horizontal="right" vertical="center" wrapText="1"/>
    </xf>
    <xf numFmtId="175" fontId="6" fillId="2" borderId="5" xfId="0" applyNumberFormat="1" applyFont="1" applyFill="1" applyBorder="1"/>
    <xf numFmtId="174" fontId="6" fillId="2" borderId="91" xfId="0" applyNumberFormat="1" applyFont="1" applyFill="1" applyBorder="1"/>
    <xf numFmtId="0" fontId="2" fillId="2" borderId="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2" fillId="2" borderId="92" xfId="0" applyFont="1" applyFill="1" applyBorder="1" applyAlignment="1">
      <alignment horizontal="left" vertical="center" wrapText="1"/>
    </xf>
    <xf numFmtId="0" fontId="2" fillId="2" borderId="68" xfId="0" applyFont="1" applyFill="1" applyBorder="1" applyAlignment="1">
      <alignment horizontal="right"/>
    </xf>
    <xf numFmtId="0" fontId="2" fillId="2" borderId="68" xfId="0" applyFont="1" applyFill="1" applyBorder="1" applyAlignment="1"/>
    <xf numFmtId="0" fontId="2" fillId="2" borderId="48" xfId="0" applyFont="1" applyFill="1" applyBorder="1" applyAlignment="1"/>
    <xf numFmtId="0" fontId="2" fillId="2" borderId="69" xfId="0" applyFont="1" applyFill="1" applyBorder="1" applyAlignment="1"/>
    <xf numFmtId="0" fontId="2" fillId="2" borderId="67" xfId="0" applyFont="1" applyFill="1" applyBorder="1"/>
    <xf numFmtId="0" fontId="2" fillId="2" borderId="69" xfId="0" applyFont="1" applyFill="1" applyBorder="1"/>
    <xf numFmtId="0" fontId="2" fillId="2" borderId="85" xfId="0" applyFont="1" applyFill="1" applyBorder="1" applyAlignment="1">
      <alignment horizontal="right"/>
    </xf>
    <xf numFmtId="49" fontId="2" fillId="2" borderId="57" xfId="0" applyNumberFormat="1" applyFont="1" applyFill="1" applyBorder="1" applyAlignment="1"/>
    <xf numFmtId="49" fontId="2" fillId="2" borderId="6" xfId="0" applyNumberFormat="1" applyFont="1" applyFill="1" applyBorder="1" applyAlignment="1"/>
    <xf numFmtId="0" fontId="6" fillId="2" borderId="79" xfId="0" applyFont="1" applyFill="1" applyBorder="1"/>
    <xf numFmtId="0" fontId="6" fillId="2" borderId="0" xfId="0" applyFont="1" applyFill="1" applyBorder="1" applyAlignment="1"/>
    <xf numFmtId="0" fontId="2" fillId="0" borderId="0" xfId="0" applyFont="1" applyFill="1" applyBorder="1" applyAlignment="1"/>
    <xf numFmtId="49" fontId="6" fillId="2" borderId="7" xfId="0" applyNumberFormat="1" applyFont="1" applyFill="1" applyBorder="1" applyAlignment="1"/>
    <xf numFmtId="49" fontId="6" fillId="2" borderId="9" xfId="0" applyNumberFormat="1" applyFont="1" applyFill="1" applyBorder="1" applyAlignment="1"/>
    <xf numFmtId="49" fontId="6" fillId="2" borderId="8" xfId="0" applyNumberFormat="1" applyFont="1" applyFill="1" applyBorder="1" applyAlignment="1"/>
    <xf numFmtId="49" fontId="6" fillId="2" borderId="17" xfId="0" applyNumberFormat="1" applyFont="1" applyFill="1" applyBorder="1"/>
    <xf numFmtId="49" fontId="6" fillId="2" borderId="13" xfId="0" applyNumberFormat="1" applyFont="1" applyFill="1" applyBorder="1"/>
    <xf numFmtId="49" fontId="6" fillId="0" borderId="12" xfId="0" applyNumberFormat="1" applyFont="1" applyBorder="1" applyAlignment="1"/>
    <xf numFmtId="174" fontId="6" fillId="2" borderId="18" xfId="0" applyNumberFormat="1" applyFont="1" applyFill="1" applyBorder="1"/>
    <xf numFmtId="0" fontId="6" fillId="2" borderId="77" xfId="0" applyFont="1" applyFill="1" applyBorder="1"/>
    <xf numFmtId="0" fontId="6" fillId="0" borderId="12" xfId="0" applyFont="1" applyBorder="1"/>
    <xf numFmtId="3" fontId="2" fillId="2" borderId="65" xfId="0" applyNumberFormat="1" applyFont="1" applyFill="1" applyBorder="1" applyAlignment="1">
      <alignment horizontal="left"/>
    </xf>
    <xf numFmtId="3" fontId="2" fillId="2" borderId="48" xfId="0" applyNumberFormat="1" applyFont="1" applyFill="1" applyBorder="1" applyAlignment="1">
      <alignment horizontal="left"/>
    </xf>
    <xf numFmtId="0" fontId="2" fillId="2" borderId="65" xfId="0" applyFont="1" applyFill="1" applyBorder="1" applyAlignment="1">
      <alignment horizontal="left"/>
    </xf>
    <xf numFmtId="0" fontId="6" fillId="0" borderId="0" xfId="0" applyFont="1" applyFill="1" applyAlignment="1">
      <alignment horizontal="left" vertical="center" wrapText="1"/>
    </xf>
    <xf numFmtId="0" fontId="2" fillId="2" borderId="70" xfId="0" applyFont="1" applyFill="1" applyBorder="1" applyAlignment="1">
      <alignment horizontal="left"/>
    </xf>
    <xf numFmtId="174" fontId="6" fillId="2" borderId="6" xfId="0" applyNumberFormat="1" applyFont="1" applyFill="1" applyBorder="1" applyAlignment="1">
      <alignment horizontal="left"/>
    </xf>
    <xf numFmtId="175" fontId="6" fillId="2" borderId="6" xfId="0" applyNumberFormat="1" applyFont="1" applyFill="1" applyBorder="1" applyAlignment="1">
      <alignment horizontal="left"/>
    </xf>
    <xf numFmtId="0" fontId="6" fillId="2" borderId="47" xfId="0" applyFont="1" applyFill="1" applyBorder="1" applyAlignment="1">
      <alignment horizontal="left"/>
    </xf>
    <xf numFmtId="0" fontId="2" fillId="2" borderId="87" xfId="2" applyFont="1" applyFill="1" applyBorder="1" applyAlignment="1">
      <alignment horizontal="left" vertical="center" wrapText="1"/>
    </xf>
    <xf numFmtId="3" fontId="2" fillId="2" borderId="88" xfId="2" applyNumberFormat="1" applyFont="1" applyFill="1" applyBorder="1" applyAlignment="1">
      <alignment horizontal="left" vertical="center" wrapText="1"/>
    </xf>
    <xf numFmtId="0" fontId="2" fillId="2" borderId="89" xfId="2" applyFont="1" applyFill="1" applyBorder="1" applyAlignment="1">
      <alignment horizontal="left" vertical="center" wrapText="1"/>
    </xf>
    <xf numFmtId="3" fontId="2" fillId="2" borderId="9" xfId="2" applyNumberFormat="1" applyFont="1" applyFill="1" applyBorder="1" applyAlignment="1">
      <alignment horizontal="right" vertical="center" wrapText="1"/>
    </xf>
    <xf numFmtId="3" fontId="2" fillId="2" borderId="90" xfId="2" applyNumberFormat="1" applyFont="1" applyFill="1" applyBorder="1" applyAlignment="1">
      <alignment horizontal="left" vertical="center" wrapText="1"/>
    </xf>
    <xf numFmtId="0" fontId="2" fillId="2" borderId="8" xfId="2" applyFont="1" applyFill="1" applyBorder="1" applyAlignment="1">
      <alignment horizontal="right" vertical="center" wrapText="1"/>
    </xf>
    <xf numFmtId="3" fontId="2" fillId="2" borderId="33" xfId="2" applyNumberFormat="1" applyFont="1" applyFill="1" applyBorder="1" applyAlignment="1">
      <alignment horizontal="right" vertical="center" wrapText="1"/>
    </xf>
    <xf numFmtId="3" fontId="2" fillId="2" borderId="35" xfId="2" applyNumberFormat="1" applyFont="1" applyFill="1" applyBorder="1" applyAlignment="1">
      <alignment horizontal="right" vertical="center" wrapText="1"/>
    </xf>
    <xf numFmtId="0" fontId="2" fillId="2" borderId="2" xfId="2" applyFont="1" applyFill="1" applyBorder="1" applyAlignment="1">
      <alignment horizontal="left" vertical="center" wrapText="1"/>
    </xf>
    <xf numFmtId="0" fontId="2" fillId="2" borderId="5" xfId="2" applyFont="1" applyFill="1" applyBorder="1" applyAlignment="1">
      <alignment horizontal="left" vertical="center" wrapText="1"/>
    </xf>
    <xf numFmtId="0" fontId="2" fillId="2" borderId="19" xfId="2" applyFont="1" applyFill="1" applyBorder="1" applyAlignment="1">
      <alignment horizontal="left"/>
    </xf>
    <xf numFmtId="0" fontId="2" fillId="2" borderId="8" xfId="2" applyFont="1" applyFill="1" applyBorder="1" applyAlignment="1">
      <alignment horizontal="left" vertical="center" wrapText="1"/>
    </xf>
    <xf numFmtId="0" fontId="2" fillId="2" borderId="0" xfId="2" applyFont="1" applyFill="1" applyAlignment="1">
      <alignment horizontal="left" vertical="center" wrapText="1"/>
    </xf>
    <xf numFmtId="0" fontId="2" fillId="2" borderId="2" xfId="2" applyFont="1" applyFill="1" applyBorder="1" applyAlignment="1">
      <alignment horizontal="left" vertical="center"/>
    </xf>
    <xf numFmtId="0" fontId="2" fillId="0" borderId="0" xfId="2" applyFont="1" applyFill="1" applyAlignment="1">
      <alignment horizontal="left" vertical="center" wrapText="1"/>
    </xf>
    <xf numFmtId="0" fontId="2" fillId="2" borderId="49" xfId="2" applyFont="1" applyFill="1" applyBorder="1" applyAlignment="1">
      <alignment horizontal="left"/>
    </xf>
    <xf numFmtId="0" fontId="2" fillId="2" borderId="6" xfId="2" applyFont="1" applyFill="1" applyBorder="1" applyAlignment="1">
      <alignment horizontal="left"/>
    </xf>
    <xf numFmtId="174" fontId="2" fillId="2" borderId="6" xfId="2" applyNumberFormat="1" applyFont="1" applyFill="1" applyBorder="1" applyAlignment="1">
      <alignment horizontal="left"/>
    </xf>
    <xf numFmtId="0" fontId="2" fillId="0" borderId="0" xfId="2" applyFont="1" applyAlignment="1">
      <alignment horizontal="right"/>
    </xf>
    <xf numFmtId="3" fontId="2" fillId="2" borderId="43" xfId="2" applyNumberFormat="1" applyFont="1" applyFill="1" applyBorder="1" applyAlignment="1">
      <alignment horizontal="right"/>
    </xf>
    <xf numFmtId="0" fontId="2" fillId="2" borderId="44" xfId="2" applyFont="1" applyFill="1" applyBorder="1" applyAlignment="1">
      <alignment horizontal="right"/>
    </xf>
    <xf numFmtId="3" fontId="2" fillId="2" borderId="44" xfId="2" applyNumberFormat="1" applyFont="1" applyFill="1" applyBorder="1" applyAlignment="1">
      <alignment horizontal="right"/>
    </xf>
    <xf numFmtId="0" fontId="2" fillId="2" borderId="59" xfId="2" applyFont="1" applyFill="1" applyBorder="1" applyAlignment="1">
      <alignment horizontal="right"/>
    </xf>
    <xf numFmtId="0" fontId="2" fillId="0" borderId="0" xfId="2" applyFont="1" applyFill="1" applyBorder="1" applyAlignment="1">
      <alignment horizontal="right"/>
    </xf>
    <xf numFmtId="0" fontId="2" fillId="2" borderId="45" xfId="2" applyFont="1" applyFill="1" applyBorder="1" applyAlignment="1">
      <alignment horizontal="right"/>
    </xf>
    <xf numFmtId="3" fontId="2" fillId="2" borderId="90" xfId="2" applyNumberFormat="1" applyFont="1" applyFill="1" applyBorder="1" applyAlignment="1">
      <alignment horizontal="right" vertical="center" wrapText="1"/>
    </xf>
    <xf numFmtId="3" fontId="2" fillId="2" borderId="88" xfId="2" applyNumberFormat="1" applyFont="1" applyFill="1" applyBorder="1" applyAlignment="1">
      <alignment horizontal="right" vertical="center" wrapText="1"/>
    </xf>
    <xf numFmtId="0" fontId="2" fillId="2" borderId="62" xfId="2" applyFont="1" applyFill="1" applyBorder="1" applyAlignment="1">
      <alignment horizontal="right"/>
    </xf>
    <xf numFmtId="174" fontId="2" fillId="2" borderId="15" xfId="2" applyNumberFormat="1" applyFont="1" applyFill="1" applyBorder="1" applyAlignment="1">
      <alignment horizontal="right"/>
    </xf>
    <xf numFmtId="175" fontId="2" fillId="2" borderId="15" xfId="2" applyNumberFormat="1" applyFont="1" applyFill="1" applyBorder="1" applyAlignment="1">
      <alignment horizontal="right"/>
    </xf>
    <xf numFmtId="0" fontId="2" fillId="2" borderId="15" xfId="2" applyFont="1" applyFill="1" applyBorder="1" applyAlignment="1">
      <alignment horizontal="right"/>
    </xf>
    <xf numFmtId="174" fontId="3" fillId="2" borderId="83" xfId="2" applyNumberFormat="1" applyFont="1" applyFill="1" applyBorder="1" applyAlignment="1">
      <alignment horizontal="right"/>
    </xf>
    <xf numFmtId="0" fontId="2" fillId="2" borderId="9" xfId="2" applyFont="1" applyFill="1" applyBorder="1"/>
    <xf numFmtId="0" fontId="2" fillId="2" borderId="50" xfId="2" applyFont="1" applyFill="1" applyBorder="1" applyAlignment="1">
      <alignment horizontal="right"/>
    </xf>
    <xf numFmtId="0" fontId="2" fillId="2" borderId="84" xfId="2" applyFont="1" applyFill="1" applyBorder="1" applyAlignment="1">
      <alignment horizontal="center"/>
    </xf>
    <xf numFmtId="0" fontId="2" fillId="2" borderId="79" xfId="2" applyFont="1" applyFill="1" applyBorder="1"/>
    <xf numFmtId="0" fontId="2" fillId="2" borderId="61" xfId="2" applyFont="1" applyFill="1" applyBorder="1" applyAlignment="1">
      <alignment horizontal="center"/>
    </xf>
    <xf numFmtId="0" fontId="2" fillId="2" borderId="48" xfId="2" applyFont="1" applyFill="1" applyBorder="1"/>
    <xf numFmtId="0" fontId="2" fillId="2" borderId="4" xfId="2" applyFont="1" applyFill="1" applyBorder="1" applyAlignment="1">
      <alignment horizontal="center"/>
    </xf>
    <xf numFmtId="174" fontId="2" fillId="2" borderId="5" xfId="2" applyNumberFormat="1" applyFont="1" applyFill="1" applyBorder="1"/>
    <xf numFmtId="175" fontId="2" fillId="2" borderId="5" xfId="2" applyNumberFormat="1" applyFont="1" applyFill="1" applyBorder="1"/>
    <xf numFmtId="175" fontId="2" fillId="2" borderId="8" xfId="2" applyNumberFormat="1" applyFont="1" applyFill="1" applyBorder="1"/>
    <xf numFmtId="175" fontId="2" fillId="0" borderId="0" xfId="2" applyNumberFormat="1" applyFont="1" applyFill="1" applyBorder="1" applyAlignment="1">
      <alignment horizontal="right"/>
    </xf>
    <xf numFmtId="175" fontId="2" fillId="0" borderId="0" xfId="2" applyNumberFormat="1" applyFont="1" applyFill="1" applyBorder="1" applyAlignment="1"/>
    <xf numFmtId="41" fontId="2" fillId="0" borderId="0" xfId="2" applyNumberFormat="1" applyFont="1" applyFill="1" applyBorder="1" applyAlignment="1"/>
    <xf numFmtId="0" fontId="2" fillId="2" borderId="93" xfId="2" applyFont="1" applyFill="1" applyBorder="1" applyAlignment="1"/>
    <xf numFmtId="194" fontId="2" fillId="2" borderId="34" xfId="2" applyNumberFormat="1" applyFont="1" applyFill="1" applyBorder="1" applyAlignment="1"/>
    <xf numFmtId="175" fontId="2" fillId="2" borderId="89" xfId="2" applyNumberFormat="1" applyFont="1" applyFill="1" applyBorder="1" applyAlignment="1"/>
    <xf numFmtId="175" fontId="2" fillId="2" borderId="93" xfId="2" applyNumberFormat="1" applyFont="1" applyFill="1" applyBorder="1" applyAlignment="1"/>
    <xf numFmtId="41" fontId="2" fillId="2" borderId="89" xfId="2" applyNumberFormat="1" applyFont="1" applyFill="1" applyBorder="1" applyAlignment="1"/>
    <xf numFmtId="0" fontId="2" fillId="2" borderId="94" xfId="2" applyFont="1" applyFill="1" applyBorder="1" applyAlignment="1"/>
    <xf numFmtId="0" fontId="3" fillId="0" borderId="92" xfId="2" applyFont="1" applyFill="1" applyBorder="1" applyAlignment="1"/>
    <xf numFmtId="15" fontId="3" fillId="0" borderId="92" xfId="2" applyNumberFormat="1" applyFont="1" applyFill="1" applyBorder="1" applyAlignment="1"/>
    <xf numFmtId="175" fontId="2" fillId="2" borderId="57" xfId="2" applyNumberFormat="1" applyFont="1" applyFill="1" applyBorder="1"/>
    <xf numFmtId="17" fontId="6" fillId="2" borderId="66" xfId="0" applyNumberFormat="1" applyFont="1" applyFill="1" applyBorder="1" applyAlignment="1">
      <alignment horizontal="right"/>
    </xf>
    <xf numFmtId="0" fontId="2" fillId="2" borderId="5" xfId="0" applyFont="1" applyFill="1" applyBorder="1" applyAlignment="1">
      <alignment horizontal="left" vertical="center"/>
    </xf>
    <xf numFmtId="0" fontId="2" fillId="2" borderId="87" xfId="0" applyFont="1" applyFill="1" applyBorder="1" applyAlignment="1">
      <alignment horizontal="left" vertical="center"/>
    </xf>
    <xf numFmtId="0" fontId="2" fillId="0" borderId="0" xfId="0" applyFont="1" applyFill="1" applyBorder="1" applyAlignment="1">
      <alignment horizontal="left" vertical="center" wrapText="1"/>
    </xf>
    <xf numFmtId="0" fontId="6" fillId="2" borderId="23" xfId="0" applyFont="1" applyFill="1" applyBorder="1" applyAlignment="1"/>
    <xf numFmtId="0" fontId="6" fillId="2" borderId="25" xfId="0" applyFont="1" applyFill="1" applyBorder="1" applyAlignment="1"/>
    <xf numFmtId="165" fontId="6" fillId="2" borderId="6" xfId="0" applyNumberFormat="1" applyFont="1" applyFill="1" applyBorder="1" applyAlignment="1"/>
    <xf numFmtId="41" fontId="6" fillId="2" borderId="6" xfId="0" applyNumberFormat="1" applyFont="1" applyFill="1" applyBorder="1" applyAlignment="1"/>
    <xf numFmtId="41" fontId="6" fillId="2" borderId="47" xfId="0" applyNumberFormat="1" applyFont="1" applyFill="1" applyBorder="1" applyAlignment="1"/>
    <xf numFmtId="165" fontId="6" fillId="2" borderId="82" xfId="0" applyNumberFormat="1" applyFont="1" applyFill="1" applyBorder="1" applyAlignment="1"/>
    <xf numFmtId="41" fontId="6" fillId="2" borderId="8" xfId="0" applyNumberFormat="1" applyFont="1" applyFill="1" applyBorder="1" applyAlignment="1"/>
    <xf numFmtId="41" fontId="6" fillId="2" borderId="48" xfId="0" applyNumberFormat="1" applyFont="1" applyFill="1" applyBorder="1" applyAlignment="1"/>
    <xf numFmtId="191" fontId="6" fillId="2" borderId="57" xfId="0" applyNumberFormat="1" applyFont="1" applyFill="1" applyBorder="1" applyAlignment="1"/>
    <xf numFmtId="168" fontId="6" fillId="2" borderId="49" xfId="0" applyNumberFormat="1" applyFont="1" applyFill="1" applyBorder="1" applyAlignment="1"/>
    <xf numFmtId="0" fontId="6" fillId="2" borderId="49" xfId="0" applyFont="1" applyFill="1" applyBorder="1" applyAlignment="1"/>
    <xf numFmtId="168" fontId="6" fillId="2" borderId="82" xfId="0" applyNumberFormat="1" applyFont="1" applyFill="1" applyBorder="1" applyAlignment="1"/>
    <xf numFmtId="0" fontId="6" fillId="2" borderId="5" xfId="0" applyFont="1" applyFill="1" applyBorder="1" applyAlignment="1">
      <alignment horizontal="left" indent="4"/>
    </xf>
    <xf numFmtId="168" fontId="6" fillId="2" borderId="49" xfId="0" applyNumberFormat="1" applyFont="1" applyFill="1" applyBorder="1"/>
    <xf numFmtId="41" fontId="6" fillId="2" borderId="9" xfId="0" applyNumberFormat="1" applyFont="1" applyFill="1" applyBorder="1"/>
    <xf numFmtId="42" fontId="6" fillId="2" borderId="6" xfId="0" applyNumberFormat="1" applyFont="1" applyFill="1" applyBorder="1"/>
    <xf numFmtId="3" fontId="6" fillId="0" borderId="0" xfId="0" applyNumberFormat="1" applyFont="1" applyFill="1" applyBorder="1"/>
    <xf numFmtId="0" fontId="6" fillId="2" borderId="85" xfId="0" applyFont="1" applyFill="1" applyBorder="1"/>
    <xf numFmtId="3" fontId="6" fillId="2" borderId="59" xfId="0" applyNumberFormat="1" applyFont="1" applyFill="1" applyBorder="1"/>
    <xf numFmtId="0" fontId="2" fillId="2" borderId="5" xfId="0" applyFont="1" applyFill="1" applyBorder="1" applyAlignment="1">
      <alignment horizontal="left" indent="2"/>
    </xf>
    <xf numFmtId="0" fontId="6" fillId="2" borderId="87" xfId="0" applyFont="1" applyFill="1" applyBorder="1" applyAlignment="1"/>
    <xf numFmtId="0" fontId="6" fillId="2" borderId="95" xfId="0" applyFont="1" applyFill="1" applyBorder="1" applyAlignment="1"/>
    <xf numFmtId="3" fontId="6" fillId="2" borderId="92" xfId="0" applyNumberFormat="1" applyFont="1" applyFill="1" applyBorder="1" applyAlignment="1">
      <alignment horizontal="right" vertical="center" wrapText="1"/>
    </xf>
    <xf numFmtId="3" fontId="2" fillId="2" borderId="92" xfId="0" applyNumberFormat="1" applyFont="1" applyFill="1" applyBorder="1" applyAlignment="1">
      <alignment horizontal="left" vertical="center" wrapText="1"/>
    </xf>
    <xf numFmtId="3" fontId="6" fillId="2" borderId="95" xfId="0" applyNumberFormat="1" applyFont="1" applyFill="1" applyBorder="1" applyAlignment="1"/>
    <xf numFmtId="3" fontId="6" fillId="2" borderId="92" xfId="0" applyNumberFormat="1" applyFont="1" applyFill="1" applyBorder="1" applyAlignment="1">
      <alignment horizontal="left" vertical="center" wrapText="1"/>
    </xf>
    <xf numFmtId="0" fontId="6" fillId="2" borderId="89" xfId="0" applyFont="1" applyFill="1" applyBorder="1" applyAlignment="1"/>
    <xf numFmtId="0" fontId="6" fillId="2" borderId="96" xfId="0" applyFont="1" applyFill="1" applyBorder="1" applyAlignment="1"/>
    <xf numFmtId="3" fontId="6" fillId="2" borderId="8" xfId="0" applyNumberFormat="1" applyFont="1" applyFill="1" applyBorder="1" applyAlignment="1">
      <alignment horizontal="right" vertical="center" wrapText="1"/>
    </xf>
    <xf numFmtId="3" fontId="6" fillId="2" borderId="97" xfId="0" applyNumberFormat="1" applyFont="1" applyFill="1" applyBorder="1" applyAlignment="1">
      <alignment horizontal="left" vertical="center" wrapText="1"/>
    </xf>
    <xf numFmtId="6" fontId="6" fillId="2" borderId="83" xfId="0" applyNumberFormat="1" applyFont="1" applyFill="1" applyBorder="1"/>
    <xf numFmtId="3" fontId="6" fillId="2" borderId="49" xfId="0" applyNumberFormat="1" applyFont="1" applyFill="1" applyBorder="1"/>
    <xf numFmtId="3" fontId="6" fillId="2" borderId="56" xfId="0" applyNumberFormat="1" applyFont="1" applyFill="1" applyBorder="1"/>
    <xf numFmtId="168" fontId="6" fillId="2" borderId="5" xfId="0" applyNumberFormat="1" applyFont="1" applyFill="1" applyBorder="1"/>
    <xf numFmtId="41" fontId="6" fillId="2" borderId="5" xfId="0" applyNumberFormat="1" applyFont="1" applyFill="1" applyBorder="1"/>
    <xf numFmtId="6" fontId="6" fillId="2" borderId="5" xfId="0" applyNumberFormat="1" applyFont="1" applyFill="1" applyBorder="1"/>
    <xf numFmtId="0" fontId="3" fillId="0" borderId="10" xfId="0" applyFont="1" applyFill="1" applyBorder="1" applyAlignment="1"/>
    <xf numFmtId="49" fontId="3" fillId="0" borderId="10" xfId="0" applyNumberFormat="1" applyFont="1" applyFill="1" applyBorder="1" applyAlignment="1"/>
    <xf numFmtId="6" fontId="6" fillId="2" borderId="9" xfId="0" applyNumberFormat="1" applyFont="1" applyFill="1" applyBorder="1"/>
    <xf numFmtId="0" fontId="3" fillId="2" borderId="1" xfId="0" applyFont="1" applyFill="1" applyBorder="1"/>
    <xf numFmtId="0" fontId="6" fillId="2" borderId="5" xfId="0" applyFont="1" applyFill="1" applyBorder="1" applyAlignment="1">
      <alignment horizontal="left" indent="3"/>
    </xf>
    <xf numFmtId="42" fontId="6" fillId="2" borderId="98" xfId="0" applyNumberFormat="1" applyFont="1" applyFill="1" applyBorder="1"/>
    <xf numFmtId="0" fontId="6" fillId="2" borderId="10" xfId="0" applyFont="1" applyFill="1" applyBorder="1" applyAlignment="1">
      <alignment horizontal="left" indent="2"/>
    </xf>
    <xf numFmtId="0" fontId="6" fillId="0" borderId="0" xfId="0" applyFont="1" applyFill="1" applyBorder="1" applyAlignment="1">
      <alignment horizontal="left" indent="2"/>
    </xf>
    <xf numFmtId="41" fontId="6" fillId="2" borderId="16" xfId="0" applyNumberFormat="1" applyFont="1" applyFill="1" applyBorder="1"/>
    <xf numFmtId="0" fontId="6" fillId="2" borderId="61" xfId="0" applyFont="1" applyFill="1" applyBorder="1" applyAlignment="1"/>
    <xf numFmtId="0" fontId="6" fillId="2" borderId="48" xfId="0" applyFont="1" applyFill="1" applyBorder="1" applyAlignment="1"/>
    <xf numFmtId="0" fontId="3" fillId="2" borderId="15" xfId="0" applyFont="1" applyFill="1" applyBorder="1" applyAlignment="1">
      <alignment horizontal="center"/>
    </xf>
    <xf numFmtId="0" fontId="3" fillId="2" borderId="6" xfId="0" applyFont="1" applyFill="1" applyBorder="1" applyAlignment="1">
      <alignment horizontal="center"/>
    </xf>
    <xf numFmtId="165" fontId="6" fillId="2" borderId="5" xfId="0" applyNumberFormat="1" applyFont="1" applyFill="1" applyBorder="1"/>
    <xf numFmtId="41" fontId="6" fillId="2" borderId="48" xfId="0" applyNumberFormat="1" applyFont="1" applyFill="1" applyBorder="1"/>
    <xf numFmtId="41" fontId="6" fillId="2" borderId="12" xfId="0" applyNumberFormat="1" applyFont="1" applyFill="1" applyBorder="1"/>
    <xf numFmtId="0" fontId="2" fillId="2" borderId="10" xfId="0" applyFont="1" applyFill="1" applyBorder="1" applyAlignment="1">
      <alignment horizontal="left" indent="6"/>
    </xf>
    <xf numFmtId="42" fontId="2" fillId="2" borderId="99" xfId="2" applyNumberFormat="1" applyFont="1" applyFill="1" applyBorder="1" applyAlignment="1"/>
    <xf numFmtId="175" fontId="2" fillId="2" borderId="77" xfId="2" applyNumberFormat="1" applyFont="1" applyFill="1" applyBorder="1"/>
    <xf numFmtId="3" fontId="6" fillId="2" borderId="18" xfId="0" applyNumberFormat="1" applyFont="1" applyFill="1" applyBorder="1"/>
    <xf numFmtId="3" fontId="6" fillId="2" borderId="77" xfId="0" applyNumberFormat="1" applyFont="1" applyFill="1" applyBorder="1"/>
    <xf numFmtId="42" fontId="6" fillId="2" borderId="82" xfId="0" applyNumberFormat="1" applyFont="1" applyFill="1" applyBorder="1"/>
    <xf numFmtId="0" fontId="6" fillId="2" borderId="29" xfId="0" applyFont="1" applyFill="1" applyBorder="1"/>
    <xf numFmtId="0" fontId="6" fillId="2" borderId="30" xfId="0" applyFont="1" applyFill="1" applyBorder="1" applyAlignment="1">
      <alignment horizontal="left" indent="2"/>
    </xf>
    <xf numFmtId="3" fontId="6" fillId="2" borderId="45" xfId="0" applyNumberFormat="1" applyFont="1" applyFill="1" applyBorder="1"/>
    <xf numFmtId="0" fontId="2" fillId="3" borderId="0" xfId="0" applyFont="1" applyFill="1" applyBorder="1" applyAlignment="1">
      <alignment horizontal="center"/>
    </xf>
    <xf numFmtId="0" fontId="6" fillId="3" borderId="0" xfId="0" applyFont="1" applyFill="1" applyBorder="1" applyAlignment="1">
      <alignment horizontal="center"/>
    </xf>
    <xf numFmtId="41" fontId="6" fillId="3" borderId="0" xfId="0" applyNumberFormat="1" applyFont="1" applyFill="1" applyBorder="1" applyAlignment="1">
      <alignment horizontal="right" vertical="center" wrapText="1"/>
    </xf>
    <xf numFmtId="3" fontId="6" fillId="3" borderId="0" xfId="0" applyNumberFormat="1" applyFont="1" applyFill="1" applyBorder="1" applyAlignment="1">
      <alignment horizontal="left" vertical="center" wrapText="1"/>
    </xf>
    <xf numFmtId="0" fontId="6" fillId="3" borderId="0" xfId="0" applyFont="1" applyFill="1" applyAlignment="1">
      <alignment horizontal="right" vertical="center" wrapText="1"/>
    </xf>
    <xf numFmtId="0" fontId="6" fillId="3" borderId="0" xfId="0" applyFont="1" applyFill="1"/>
    <xf numFmtId="0" fontId="2" fillId="3" borderId="0" xfId="0" applyFont="1" applyFill="1" applyBorder="1" applyAlignment="1"/>
    <xf numFmtId="0" fontId="6" fillId="3" borderId="0" xfId="0" applyFont="1" applyFill="1" applyBorder="1" applyAlignment="1"/>
    <xf numFmtId="0" fontId="6" fillId="3" borderId="0" xfId="0" applyFont="1" applyFill="1" applyBorder="1" applyAlignment="1">
      <alignment horizontal="right" vertical="center" wrapText="1"/>
    </xf>
    <xf numFmtId="0" fontId="2" fillId="2" borderId="103" xfId="0" applyFont="1" applyFill="1" applyBorder="1"/>
    <xf numFmtId="0" fontId="6" fillId="0" borderId="2" xfId="0" applyFont="1" applyFill="1" applyBorder="1" applyAlignment="1"/>
    <xf numFmtId="0" fontId="6" fillId="0" borderId="2" xfId="0" applyFont="1" applyFill="1" applyBorder="1" applyAlignment="1">
      <alignment horizontal="left"/>
    </xf>
    <xf numFmtId="0" fontId="2" fillId="0" borderId="2" xfId="0" applyFont="1" applyFill="1" applyBorder="1" applyAlignment="1"/>
    <xf numFmtId="0" fontId="6" fillId="0" borderId="2" xfId="0" applyFont="1" applyFill="1" applyBorder="1"/>
    <xf numFmtId="0" fontId="3" fillId="2" borderId="2" xfId="0" applyFont="1" applyFill="1" applyBorder="1"/>
    <xf numFmtId="41" fontId="6" fillId="2" borderId="77" xfId="0" applyNumberFormat="1" applyFont="1" applyFill="1" applyBorder="1"/>
    <xf numFmtId="175" fontId="2" fillId="2" borderId="6" xfId="0" applyNumberFormat="1" applyFont="1" applyFill="1" applyBorder="1"/>
    <xf numFmtId="185" fontId="2" fillId="2" borderId="44" xfId="1" applyNumberFormat="1" applyFont="1" applyFill="1" applyBorder="1"/>
    <xf numFmtId="3" fontId="2" fillId="2" borderId="44" xfId="0" applyNumberFormat="1" applyFont="1" applyFill="1" applyBorder="1" applyAlignment="1">
      <alignment horizontal="right"/>
    </xf>
    <xf numFmtId="185" fontId="2" fillId="2" borderId="28" xfId="1" applyNumberFormat="1" applyFont="1" applyFill="1" applyBorder="1"/>
    <xf numFmtId="185" fontId="6" fillId="2" borderId="15" xfId="1" applyNumberFormat="1" applyFont="1" applyFill="1" applyBorder="1" applyAlignment="1">
      <alignment horizontal="right" wrapText="1"/>
    </xf>
    <xf numFmtId="0" fontId="6" fillId="2" borderId="51" xfId="0" applyFont="1" applyFill="1" applyBorder="1"/>
    <xf numFmtId="174" fontId="6" fillId="2" borderId="51" xfId="0" applyNumberFormat="1" applyFont="1" applyFill="1" applyBorder="1"/>
    <xf numFmtId="175" fontId="6" fillId="2" borderId="51" xfId="0" applyNumberFormat="1" applyFont="1" applyFill="1" applyBorder="1"/>
    <xf numFmtId="3" fontId="2" fillId="2" borderId="67" xfId="0" applyNumberFormat="1" applyFont="1" applyFill="1" applyBorder="1" applyAlignment="1">
      <alignment horizontal="right"/>
    </xf>
    <xf numFmtId="3" fontId="6" fillId="2" borderId="28" xfId="0" applyNumberFormat="1" applyFont="1" applyFill="1" applyBorder="1" applyAlignment="1">
      <alignment horizontal="right"/>
    </xf>
    <xf numFmtId="3" fontId="2" fillId="2" borderId="28" xfId="2" applyNumberFormat="1" applyFont="1" applyFill="1" applyBorder="1" applyAlignment="1">
      <alignment horizontal="right"/>
    </xf>
    <xf numFmtId="3" fontId="11" fillId="2" borderId="3" xfId="2" applyNumberFormat="1" applyFont="1" applyFill="1" applyBorder="1" applyAlignment="1">
      <alignment horizontal="right" vertical="center" wrapText="1"/>
    </xf>
    <xf numFmtId="0" fontId="2" fillId="2" borderId="4" xfId="2" applyFont="1" applyFill="1" applyBorder="1" applyAlignment="1">
      <alignment horizontal="right"/>
    </xf>
    <xf numFmtId="0" fontId="2" fillId="2" borderId="6" xfId="2" applyFont="1" applyFill="1" applyBorder="1" applyAlignment="1">
      <alignment horizontal="right"/>
    </xf>
    <xf numFmtId="0" fontId="2" fillId="2" borderId="7" xfId="2" applyFont="1" applyFill="1" applyBorder="1" applyAlignment="1">
      <alignment horizontal="right"/>
    </xf>
    <xf numFmtId="0" fontId="2" fillId="2" borderId="9" xfId="2" applyFont="1" applyFill="1" applyBorder="1" applyAlignment="1">
      <alignment horizontal="right"/>
    </xf>
    <xf numFmtId="185" fontId="6" fillId="2" borderId="50" xfId="1" applyNumberFormat="1" applyFont="1" applyFill="1" applyBorder="1" applyAlignment="1">
      <alignment horizontal="right" wrapText="1"/>
    </xf>
    <xf numFmtId="3" fontId="2" fillId="2" borderId="16" xfId="0" applyNumberFormat="1" applyFont="1" applyFill="1" applyBorder="1" applyAlignment="1">
      <alignment horizontal="right" wrapText="1"/>
    </xf>
    <xf numFmtId="0" fontId="2" fillId="2" borderId="56" xfId="0" applyFont="1" applyFill="1" applyBorder="1" applyAlignment="1"/>
    <xf numFmtId="165" fontId="6" fillId="2" borderId="9" xfId="0" applyNumberFormat="1" applyFont="1" applyFill="1" applyBorder="1" applyAlignment="1"/>
    <xf numFmtId="0" fontId="6" fillId="4" borderId="0" xfId="0" applyFont="1" applyFill="1"/>
    <xf numFmtId="0" fontId="2" fillId="4" borderId="0" xfId="0" applyFont="1" applyFill="1" applyBorder="1" applyAlignment="1">
      <alignment horizontal="center"/>
    </xf>
    <xf numFmtId="0" fontId="6" fillId="4" borderId="0" xfId="0" applyFont="1" applyFill="1" applyBorder="1" applyAlignment="1">
      <alignment horizontal="center"/>
    </xf>
    <xf numFmtId="3" fontId="6" fillId="4" borderId="0" xfId="0" applyNumberFormat="1" applyFont="1" applyFill="1" applyBorder="1" applyAlignment="1">
      <alignment horizontal="right" vertical="center" wrapText="1"/>
    </xf>
    <xf numFmtId="3" fontId="6" fillId="4" borderId="0" xfId="0" applyNumberFormat="1" applyFont="1" applyFill="1" applyBorder="1" applyAlignment="1">
      <alignment horizontal="left" vertical="center" wrapText="1"/>
    </xf>
    <xf numFmtId="0" fontId="6" fillId="4" borderId="0" xfId="0" applyFont="1" applyFill="1" applyAlignment="1">
      <alignment horizontal="right" vertical="center" wrapText="1"/>
    </xf>
    <xf numFmtId="0" fontId="2" fillId="4" borderId="0" xfId="0" applyFont="1" applyFill="1" applyBorder="1" applyAlignment="1"/>
    <xf numFmtId="3" fontId="6" fillId="4" borderId="0" xfId="0" applyNumberFormat="1" applyFont="1" applyFill="1" applyBorder="1" applyAlignment="1"/>
    <xf numFmtId="0" fontId="6" fillId="4" borderId="0" xfId="0" applyFont="1" applyFill="1" applyBorder="1" applyAlignment="1">
      <alignment horizontal="right" vertical="center" wrapText="1"/>
    </xf>
    <xf numFmtId="165" fontId="6" fillId="2" borderId="47" xfId="0" applyNumberFormat="1" applyFont="1" applyFill="1" applyBorder="1"/>
    <xf numFmtId="41" fontId="12" fillId="2" borderId="6" xfId="0" applyNumberFormat="1" applyFont="1" applyFill="1" applyBorder="1"/>
    <xf numFmtId="0" fontId="2"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vertical="top" wrapText="1"/>
    </xf>
    <xf numFmtId="0" fontId="2" fillId="0" borderId="0" xfId="0" applyFont="1" applyAlignment="1">
      <alignment horizontal="left" vertical="top"/>
    </xf>
    <xf numFmtId="0" fontId="6" fillId="0" borderId="0" xfId="0" applyFont="1" applyAlignment="1">
      <alignment horizontal="left" wrapText="1"/>
    </xf>
    <xf numFmtId="0" fontId="3" fillId="2" borderId="24" xfId="0" applyFont="1" applyFill="1" applyBorder="1" applyAlignment="1">
      <alignment horizontal="center"/>
    </xf>
    <xf numFmtId="0" fontId="6" fillId="2" borderId="39" xfId="0" applyFont="1" applyFill="1" applyBorder="1" applyAlignment="1">
      <alignment horizontal="center"/>
    </xf>
    <xf numFmtId="0" fontId="2" fillId="2" borderId="39" xfId="0" applyFont="1" applyFill="1" applyBorder="1" applyAlignment="1">
      <alignment horizontal="center"/>
    </xf>
    <xf numFmtId="0" fontId="3" fillId="2" borderId="100" xfId="0" applyFont="1" applyFill="1" applyBorder="1" applyAlignment="1">
      <alignment horizontal="center"/>
    </xf>
    <xf numFmtId="0" fontId="3" fillId="2" borderId="42" xfId="0" applyFont="1" applyFill="1" applyBorder="1" applyAlignment="1">
      <alignment horizontal="center"/>
    </xf>
    <xf numFmtId="0" fontId="3" fillId="2" borderId="10" xfId="0" applyFont="1" applyFill="1" applyBorder="1" applyAlignment="1">
      <alignment horizontal="left"/>
    </xf>
    <xf numFmtId="0" fontId="3" fillId="2" borderId="0" xfId="0" applyFont="1" applyFill="1" applyBorder="1" applyAlignment="1">
      <alignment horizontal="left"/>
    </xf>
    <xf numFmtId="0" fontId="3" fillId="2" borderId="18" xfId="0" applyFont="1" applyFill="1" applyBorder="1" applyAlignment="1">
      <alignment horizontal="left"/>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10" xfId="0" applyFont="1" applyFill="1" applyBorder="1" applyAlignment="1">
      <alignment horizontal="center"/>
    </xf>
    <xf numFmtId="0" fontId="3" fillId="2" borderId="0" xfId="0" applyFont="1" applyFill="1" applyBorder="1" applyAlignment="1">
      <alignment horizontal="center"/>
    </xf>
    <xf numFmtId="0" fontId="3" fillId="2" borderId="18" xfId="0" applyFont="1" applyFill="1" applyBorder="1" applyAlignment="1">
      <alignment horizontal="center"/>
    </xf>
    <xf numFmtId="49" fontId="3" fillId="2" borderId="11" xfId="0" applyNumberFormat="1" applyFont="1" applyFill="1" applyBorder="1" applyAlignment="1">
      <alignment horizontal="center"/>
    </xf>
    <xf numFmtId="49" fontId="3" fillId="2" borderId="12" xfId="0" applyNumberFormat="1" applyFont="1" applyFill="1" applyBorder="1" applyAlignment="1">
      <alignment horizontal="center"/>
    </xf>
    <xf numFmtId="49" fontId="3" fillId="2" borderId="13" xfId="0" applyNumberFormat="1" applyFont="1" applyFill="1" applyBorder="1" applyAlignment="1">
      <alignment horizontal="center"/>
    </xf>
    <xf numFmtId="0" fontId="3" fillId="2" borderId="46" xfId="0" applyFont="1" applyFill="1" applyBorder="1" applyAlignment="1">
      <alignment horizontal="left"/>
    </xf>
    <xf numFmtId="0" fontId="3" fillId="2" borderId="76" xfId="0" applyFont="1" applyFill="1" applyBorder="1" applyAlignment="1">
      <alignment horizontal="left"/>
    </xf>
    <xf numFmtId="0" fontId="3" fillId="2" borderId="77" xfId="0" applyFont="1" applyFill="1" applyBorder="1" applyAlignment="1">
      <alignment horizontal="left"/>
    </xf>
    <xf numFmtId="0" fontId="3" fillId="2" borderId="76" xfId="0" applyFont="1" applyFill="1" applyBorder="1" applyAlignment="1">
      <alignment horizontal="center"/>
    </xf>
    <xf numFmtId="0" fontId="3" fillId="2" borderId="77" xfId="0" applyFont="1" applyFill="1" applyBorder="1" applyAlignment="1">
      <alignment horizontal="center"/>
    </xf>
    <xf numFmtId="0" fontId="6" fillId="2" borderId="46" xfId="0" applyFont="1" applyFill="1" applyBorder="1" applyAlignment="1">
      <alignment horizontal="center"/>
    </xf>
    <xf numFmtId="0" fontId="6" fillId="2" borderId="76" xfId="0" applyFont="1" applyFill="1" applyBorder="1" applyAlignment="1">
      <alignment horizontal="center"/>
    </xf>
    <xf numFmtId="0" fontId="6" fillId="2" borderId="77" xfId="0" applyFont="1" applyFill="1" applyBorder="1" applyAlignment="1">
      <alignment horizontal="center"/>
    </xf>
    <xf numFmtId="0" fontId="6" fillId="2" borderId="7" xfId="0" applyFont="1" applyFill="1" applyBorder="1" applyAlignment="1">
      <alignment horizontal="left"/>
    </xf>
    <xf numFmtId="0" fontId="6" fillId="2" borderId="9" xfId="0" applyFont="1" applyFill="1" applyBorder="1" applyAlignment="1">
      <alignment horizontal="left"/>
    </xf>
    <xf numFmtId="0" fontId="3" fillId="2" borderId="46" xfId="0" applyFont="1" applyFill="1" applyBorder="1" applyAlignment="1">
      <alignment horizontal="center"/>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0" xfId="0" applyFont="1" applyFill="1" applyBorder="1" applyAlignment="1">
      <alignment horizontal="center" vertical="top" wrapText="1"/>
    </xf>
    <xf numFmtId="0" fontId="6" fillId="2" borderId="18" xfId="0" applyFont="1" applyFill="1" applyBorder="1" applyAlignment="1">
      <alignment horizontal="center" vertical="top" wrapText="1"/>
    </xf>
    <xf numFmtId="0" fontId="6" fillId="2" borderId="12" xfId="0" applyFont="1" applyFill="1" applyBorder="1" applyAlignment="1">
      <alignment horizontal="center" vertical="top" wrapText="1"/>
    </xf>
    <xf numFmtId="0" fontId="6" fillId="2" borderId="13" xfId="0" applyFont="1" applyFill="1" applyBorder="1" applyAlignment="1">
      <alignment horizontal="center" vertical="top" wrapText="1"/>
    </xf>
    <xf numFmtId="0" fontId="6" fillId="2" borderId="10" xfId="0" applyFont="1" applyFill="1" applyBorder="1" applyAlignment="1">
      <alignment horizontal="center" vertical="top" wrapText="1"/>
    </xf>
    <xf numFmtId="0" fontId="6" fillId="2" borderId="11" xfId="0" applyFont="1" applyFill="1" applyBorder="1" applyAlignment="1">
      <alignment horizontal="center" vertical="top" wrapText="1"/>
    </xf>
    <xf numFmtId="0" fontId="2" fillId="2" borderId="5" xfId="0" applyFont="1" applyFill="1" applyBorder="1" applyAlignment="1">
      <alignment horizontal="left"/>
    </xf>
    <xf numFmtId="0" fontId="6" fillId="2" borderId="5" xfId="0" applyFont="1" applyFill="1" applyBorder="1" applyAlignment="1">
      <alignment horizontal="left"/>
    </xf>
    <xf numFmtId="0" fontId="6" fillId="2" borderId="6" xfId="0" applyFont="1" applyFill="1" applyBorder="1" applyAlignment="1">
      <alignment horizontal="left"/>
    </xf>
    <xf numFmtId="0" fontId="2" fillId="2" borderId="8" xfId="0" applyFont="1" applyFill="1" applyBorder="1" applyAlignment="1">
      <alignment horizontal="left"/>
    </xf>
    <xf numFmtId="0" fontId="6" fillId="2" borderId="8" xfId="0" applyFont="1" applyFill="1" applyBorder="1" applyAlignment="1">
      <alignment horizontal="left"/>
    </xf>
    <xf numFmtId="0" fontId="2" fillId="2" borderId="56" xfId="0" applyFont="1" applyFill="1" applyBorder="1" applyAlignment="1">
      <alignment horizontal="left"/>
    </xf>
    <xf numFmtId="0" fontId="6" fillId="2" borderId="56" xfId="0" applyFont="1" applyFill="1" applyBorder="1" applyAlignment="1">
      <alignment horizontal="left"/>
    </xf>
    <xf numFmtId="0" fontId="6" fillId="2" borderId="57" xfId="0" applyFont="1" applyFill="1" applyBorder="1" applyAlignment="1">
      <alignment horizontal="left"/>
    </xf>
    <xf numFmtId="0" fontId="6" fillId="0" borderId="0" xfId="0" applyFont="1" applyAlignment="1">
      <alignment horizontal="left" vertical="top"/>
    </xf>
    <xf numFmtId="0" fontId="3" fillId="2" borderId="101" xfId="0" applyFont="1" applyFill="1" applyBorder="1" applyAlignment="1">
      <alignment horizontal="center"/>
    </xf>
    <xf numFmtId="0" fontId="6" fillId="2" borderId="11" xfId="0" applyFont="1" applyFill="1" applyBorder="1" applyAlignment="1">
      <alignment horizontal="center" wrapText="1"/>
    </xf>
    <xf numFmtId="0" fontId="6" fillId="2" borderId="13" xfId="0" applyFont="1" applyFill="1" applyBorder="1" applyAlignment="1">
      <alignment horizontal="center" wrapText="1"/>
    </xf>
    <xf numFmtId="0" fontId="6" fillId="0" borderId="0" xfId="0" applyFont="1" applyAlignment="1">
      <alignment horizontal="left" vertical="top" wrapText="1"/>
    </xf>
    <xf numFmtId="0" fontId="6" fillId="2" borderId="1" xfId="0" applyFont="1" applyFill="1" applyBorder="1" applyAlignment="1">
      <alignment horizontal="center" wrapText="1"/>
    </xf>
    <xf numFmtId="0" fontId="6" fillId="2" borderId="3" xfId="0" applyFont="1" applyFill="1" applyBorder="1" applyAlignment="1">
      <alignment horizontal="center" wrapText="1"/>
    </xf>
    <xf numFmtId="0" fontId="6" fillId="2" borderId="2" xfId="0" applyFont="1" applyFill="1" applyBorder="1" applyAlignment="1">
      <alignment horizontal="center" wrapText="1"/>
    </xf>
    <xf numFmtId="0" fontId="6" fillId="2" borderId="2"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14" xfId="0" applyFont="1" applyFill="1" applyBorder="1" applyAlignment="1">
      <alignment horizontal="center" wrapText="1"/>
    </xf>
    <xf numFmtId="0" fontId="6" fillId="2" borderId="17" xfId="0" applyFont="1" applyFill="1" applyBorder="1"/>
    <xf numFmtId="0" fontId="6" fillId="2" borderId="17" xfId="0" applyFont="1" applyFill="1" applyBorder="1" applyAlignment="1">
      <alignment horizontal="center" wrapText="1"/>
    </xf>
    <xf numFmtId="0" fontId="6" fillId="0" borderId="12" xfId="0" applyFont="1" applyBorder="1" applyAlignment="1">
      <alignment horizontal="center"/>
    </xf>
    <xf numFmtId="0" fontId="6" fillId="0" borderId="12" xfId="0" applyFont="1" applyBorder="1" applyAlignment="1">
      <alignment horizontal="left"/>
    </xf>
    <xf numFmtId="0" fontId="6" fillId="2" borderId="4" xfId="0" applyFont="1" applyFill="1" applyBorder="1" applyAlignment="1">
      <alignment horizontal="left" wrapText="1"/>
    </xf>
    <xf numFmtId="0" fontId="6" fillId="2" borderId="6" xfId="0" applyFont="1" applyFill="1" applyBorder="1" applyAlignment="1">
      <alignment horizontal="left" wrapText="1"/>
    </xf>
    <xf numFmtId="0" fontId="6" fillId="2" borderId="7" xfId="0" applyFont="1" applyFill="1" applyBorder="1" applyAlignment="1">
      <alignment horizontal="left" wrapText="1"/>
    </xf>
    <xf numFmtId="0" fontId="6" fillId="2" borderId="9" xfId="0" applyFont="1" applyFill="1" applyBorder="1" applyAlignment="1">
      <alignment horizontal="left" wrapText="1"/>
    </xf>
    <xf numFmtId="0" fontId="6" fillId="2" borderId="46" xfId="0" applyFont="1" applyFill="1" applyBorder="1" applyAlignment="1">
      <alignment horizontal="center" wrapText="1"/>
    </xf>
    <xf numFmtId="0" fontId="6" fillId="2" borderId="77" xfId="0" applyFont="1" applyFill="1" applyBorder="1" applyAlignment="1">
      <alignment horizontal="center" wrapText="1"/>
    </xf>
    <xf numFmtId="0" fontId="6" fillId="2" borderId="10" xfId="0" applyFont="1" applyFill="1" applyBorder="1" applyAlignment="1">
      <alignment horizontal="left" wrapText="1"/>
    </xf>
    <xf numFmtId="0" fontId="6" fillId="2" borderId="18" xfId="0" applyFont="1" applyFill="1" applyBorder="1" applyAlignment="1">
      <alignment horizontal="left" wrapText="1"/>
    </xf>
    <xf numFmtId="49" fontId="2" fillId="2" borderId="58" xfId="0" applyNumberFormat="1" applyFont="1" applyFill="1" applyBorder="1" applyAlignment="1">
      <alignment horizontal="right"/>
    </xf>
    <xf numFmtId="49" fontId="6" fillId="2" borderId="57" xfId="0" applyNumberFormat="1" applyFont="1" applyFill="1" applyBorder="1" applyAlignment="1">
      <alignment horizontal="right"/>
    </xf>
    <xf numFmtId="0" fontId="6" fillId="2" borderId="4" xfId="0" applyFont="1" applyFill="1" applyBorder="1" applyAlignment="1">
      <alignment horizontal="left"/>
    </xf>
    <xf numFmtId="0" fontId="6" fillId="2" borderId="14" xfId="0" applyFont="1" applyFill="1" applyBorder="1" applyAlignment="1">
      <alignment horizontal="left" vertical="top" wrapText="1"/>
    </xf>
    <xf numFmtId="0" fontId="6" fillId="2" borderId="17" xfId="0" applyFont="1" applyFill="1" applyBorder="1" applyAlignment="1">
      <alignment horizontal="left" vertical="top" wrapText="1"/>
    </xf>
    <xf numFmtId="0" fontId="6" fillId="2" borderId="58" xfId="0" applyFont="1" applyFill="1" applyBorder="1" applyAlignment="1">
      <alignment horizontal="left" wrapText="1"/>
    </xf>
    <xf numFmtId="0" fontId="6" fillId="2" borderId="57" xfId="0" applyFont="1" applyFill="1" applyBorder="1" applyAlignment="1">
      <alignment horizontal="left" wrapText="1"/>
    </xf>
    <xf numFmtId="0" fontId="6" fillId="0" borderId="0" xfId="0" applyFont="1" applyAlignment="1">
      <alignment horizontal="left"/>
    </xf>
    <xf numFmtId="0" fontId="3" fillId="2" borderId="52" xfId="0" applyFont="1" applyFill="1" applyBorder="1" applyAlignment="1">
      <alignment horizontal="center" wrapText="1"/>
    </xf>
    <xf numFmtId="0" fontId="3" fillId="2" borderId="54" xfId="0" applyFont="1" applyFill="1" applyBorder="1" applyAlignment="1">
      <alignment horizontal="center" wrapText="1"/>
    </xf>
    <xf numFmtId="0" fontId="3" fillId="2" borderId="23" xfId="0" applyFont="1" applyFill="1" applyBorder="1" applyAlignment="1">
      <alignment horizontal="center"/>
    </xf>
    <xf numFmtId="0" fontId="3" fillId="2" borderId="25" xfId="0" applyFont="1" applyFill="1" applyBorder="1" applyAlignment="1">
      <alignment horizontal="center"/>
    </xf>
    <xf numFmtId="0" fontId="3" fillId="2" borderId="22" xfId="0" applyFont="1" applyFill="1" applyBorder="1" applyAlignment="1">
      <alignment horizontal="center"/>
    </xf>
    <xf numFmtId="0" fontId="3" fillId="2" borderId="53" xfId="0" applyFont="1" applyFill="1" applyBorder="1" applyAlignment="1">
      <alignment horizontal="center"/>
    </xf>
    <xf numFmtId="0" fontId="3" fillId="2" borderId="20" xfId="0" applyFont="1" applyFill="1" applyBorder="1" applyAlignment="1">
      <alignment horizontal="center"/>
    </xf>
    <xf numFmtId="0" fontId="3" fillId="2" borderId="58" xfId="0" applyFont="1" applyFill="1" applyBorder="1" applyAlignment="1">
      <alignment horizontal="center"/>
    </xf>
    <xf numFmtId="0" fontId="3" fillId="2" borderId="56" xfId="0" applyFont="1" applyFill="1" applyBorder="1" applyAlignment="1">
      <alignment horizontal="center"/>
    </xf>
    <xf numFmtId="49" fontId="3" fillId="2" borderId="76" xfId="0" applyNumberFormat="1" applyFont="1" applyFill="1" applyBorder="1" applyAlignment="1">
      <alignment horizontal="center"/>
    </xf>
    <xf numFmtId="49" fontId="3" fillId="2" borderId="77" xfId="0" applyNumberFormat="1" applyFont="1" applyFill="1" applyBorder="1" applyAlignment="1">
      <alignment horizontal="center"/>
    </xf>
    <xf numFmtId="0" fontId="6" fillId="2" borderId="61" xfId="0" applyFont="1" applyFill="1" applyBorder="1" applyAlignment="1">
      <alignment horizontal="left"/>
    </xf>
    <xf numFmtId="0" fontId="6" fillId="2" borderId="48" xfId="0" applyFont="1" applyFill="1" applyBorder="1" applyAlignment="1">
      <alignment horizontal="left"/>
    </xf>
    <xf numFmtId="0" fontId="3" fillId="2" borderId="52" xfId="0" applyFont="1" applyFill="1" applyBorder="1" applyAlignment="1">
      <alignment horizontal="center" vertical="top" wrapText="1"/>
    </xf>
    <xf numFmtId="0" fontId="3" fillId="2" borderId="54" xfId="0" applyFont="1" applyFill="1" applyBorder="1" applyAlignment="1">
      <alignment horizontal="center" vertical="top" wrapText="1"/>
    </xf>
    <xf numFmtId="0" fontId="6" fillId="2" borderId="58" xfId="0" applyFont="1" applyFill="1" applyBorder="1" applyAlignment="1">
      <alignment horizontal="left"/>
    </xf>
    <xf numFmtId="49" fontId="2" fillId="2" borderId="4" xfId="0" applyNumberFormat="1" applyFont="1" applyFill="1" applyBorder="1" applyAlignment="1">
      <alignment horizontal="center"/>
    </xf>
    <xf numFmtId="49" fontId="6" fillId="2" borderId="6" xfId="0" applyNumberFormat="1" applyFont="1" applyFill="1" applyBorder="1" applyAlignment="1">
      <alignment horizontal="center"/>
    </xf>
    <xf numFmtId="0" fontId="2" fillId="0" borderId="12" xfId="0" applyFont="1" applyBorder="1" applyAlignment="1">
      <alignment horizontal="left"/>
    </xf>
    <xf numFmtId="17" fontId="6" fillId="2" borderId="27" xfId="0" applyNumberFormat="1" applyFont="1" applyFill="1" applyBorder="1" applyAlignment="1">
      <alignment horizontal="center"/>
    </xf>
    <xf numFmtId="17" fontId="6" fillId="2" borderId="28" xfId="0" applyNumberFormat="1" applyFont="1" applyFill="1" applyBorder="1" applyAlignment="1">
      <alignment horizontal="center"/>
    </xf>
    <xf numFmtId="49" fontId="2" fillId="2" borderId="58" xfId="0" applyNumberFormat="1" applyFont="1" applyFill="1" applyBorder="1" applyAlignment="1">
      <alignment horizontal="center"/>
    </xf>
    <xf numFmtId="49" fontId="6" fillId="2" borderId="57" xfId="0" applyNumberFormat="1" applyFont="1" applyFill="1" applyBorder="1" applyAlignment="1">
      <alignment horizontal="center"/>
    </xf>
    <xf numFmtId="0" fontId="3" fillId="2" borderId="12" xfId="0" applyFont="1" applyFill="1" applyBorder="1" applyAlignment="1">
      <alignment horizontal="center"/>
    </xf>
    <xf numFmtId="0" fontId="3" fillId="2" borderId="13" xfId="0" applyFont="1" applyFill="1" applyBorder="1" applyAlignment="1">
      <alignment horizontal="center"/>
    </xf>
    <xf numFmtId="0" fontId="3" fillId="2" borderId="11" xfId="0" applyFont="1" applyFill="1" applyBorder="1" applyAlignment="1">
      <alignment horizontal="center"/>
    </xf>
    <xf numFmtId="0" fontId="3" fillId="2" borderId="14" xfId="0" applyFont="1" applyFill="1" applyBorder="1" applyAlignment="1">
      <alignment horizontal="center"/>
    </xf>
    <xf numFmtId="0" fontId="3" fillId="2" borderId="17" xfId="0" applyFont="1" applyFill="1" applyBorder="1" applyAlignment="1">
      <alignment horizontal="center"/>
    </xf>
    <xf numFmtId="0" fontId="6" fillId="2" borderId="58" xfId="0" applyFont="1" applyFill="1" applyBorder="1" applyAlignment="1">
      <alignment horizontal="center"/>
    </xf>
    <xf numFmtId="0" fontId="6" fillId="2" borderId="57" xfId="0" applyFont="1" applyFill="1" applyBorder="1" applyAlignment="1">
      <alignment horizontal="center"/>
    </xf>
    <xf numFmtId="0" fontId="6" fillId="2" borderId="4" xfId="0" applyFont="1" applyFill="1" applyBorder="1" applyAlignment="1">
      <alignment horizontal="center"/>
    </xf>
    <xf numFmtId="0" fontId="6" fillId="2" borderId="6" xfId="0" applyFont="1" applyFill="1" applyBorder="1" applyAlignment="1">
      <alignment horizontal="center"/>
    </xf>
    <xf numFmtId="0" fontId="2" fillId="2" borderId="4" xfId="0" applyFont="1" applyFill="1" applyBorder="1" applyAlignment="1">
      <alignment horizontal="center"/>
    </xf>
    <xf numFmtId="0" fontId="3" fillId="2" borderId="57" xfId="0" applyFont="1" applyFill="1" applyBorder="1" applyAlignment="1">
      <alignment horizontal="center"/>
    </xf>
    <xf numFmtId="0" fontId="6" fillId="2" borderId="49" xfId="0" applyFont="1" applyFill="1" applyBorder="1" applyAlignment="1">
      <alignment horizontal="left"/>
    </xf>
    <xf numFmtId="49" fontId="3" fillId="2" borderId="46" xfId="0" applyNumberFormat="1" applyFont="1" applyFill="1" applyBorder="1" applyAlignment="1">
      <alignment horizontal="center"/>
    </xf>
    <xf numFmtId="0" fontId="6" fillId="2" borderId="46" xfId="0" applyFont="1" applyFill="1" applyBorder="1" applyAlignment="1">
      <alignment horizontal="left"/>
    </xf>
    <xf numFmtId="0" fontId="6" fillId="2" borderId="76" xfId="0" applyFont="1" applyFill="1" applyBorder="1" applyAlignment="1">
      <alignment horizontal="left"/>
    </xf>
    <xf numFmtId="49" fontId="2" fillId="2" borderId="64" xfId="0" applyNumberFormat="1" applyFont="1" applyFill="1" applyBorder="1" applyAlignment="1">
      <alignment horizontal="right"/>
    </xf>
    <xf numFmtId="49" fontId="6" fillId="2" borderId="66" xfId="0" applyNumberFormat="1" applyFont="1" applyFill="1" applyBorder="1" applyAlignment="1">
      <alignment horizontal="right"/>
    </xf>
    <xf numFmtId="49" fontId="2" fillId="2" borderId="27" xfId="0" applyNumberFormat="1" applyFont="1" applyFill="1" applyBorder="1" applyAlignment="1">
      <alignment horizontal="right"/>
    </xf>
    <xf numFmtId="49" fontId="6" fillId="2" borderId="28" xfId="0" applyNumberFormat="1" applyFont="1" applyFill="1" applyBorder="1" applyAlignment="1">
      <alignment horizontal="right"/>
    </xf>
    <xf numFmtId="0" fontId="6" fillId="2" borderId="10" xfId="0" applyFont="1" applyFill="1" applyBorder="1" applyAlignment="1">
      <alignment horizontal="left"/>
    </xf>
    <xf numFmtId="0" fontId="6" fillId="2" borderId="0" xfId="0" applyFont="1" applyFill="1" applyBorder="1" applyAlignment="1">
      <alignment horizontal="left"/>
    </xf>
    <xf numFmtId="0" fontId="6" fillId="2" borderId="18" xfId="0" applyFont="1" applyFill="1" applyBorder="1" applyAlignment="1">
      <alignment horizontal="left"/>
    </xf>
    <xf numFmtId="0" fontId="6" fillId="2" borderId="12" xfId="0" applyFont="1" applyFill="1" applyBorder="1" applyAlignment="1">
      <alignment horizontal="center"/>
    </xf>
    <xf numFmtId="0" fontId="3" fillId="2" borderId="52" xfId="0" applyFont="1" applyFill="1" applyBorder="1" applyAlignment="1">
      <alignment horizontal="center"/>
    </xf>
    <xf numFmtId="0" fontId="3" fillId="2" borderId="54" xfId="0" applyFont="1" applyFill="1" applyBorder="1" applyAlignment="1">
      <alignment horizontal="center"/>
    </xf>
    <xf numFmtId="0" fontId="3" fillId="2" borderId="52" xfId="0" applyFont="1" applyFill="1" applyBorder="1" applyAlignment="1">
      <alignment horizontal="left"/>
    </xf>
    <xf numFmtId="0" fontId="3" fillId="2" borderId="54" xfId="0" applyFont="1" applyFill="1" applyBorder="1" applyAlignment="1">
      <alignment horizontal="left"/>
    </xf>
    <xf numFmtId="0" fontId="2" fillId="2" borderId="27" xfId="2" applyFont="1" applyFill="1" applyBorder="1" applyAlignment="1">
      <alignment horizontal="right"/>
    </xf>
    <xf numFmtId="0" fontId="0" fillId="0" borderId="28" xfId="0" applyBorder="1" applyAlignment="1">
      <alignment horizontal="right"/>
    </xf>
    <xf numFmtId="0" fontId="2" fillId="0" borderId="0" xfId="2" applyFont="1" applyAlignment="1">
      <alignment horizontal="left" wrapText="1"/>
    </xf>
    <xf numFmtId="0" fontId="2" fillId="0" borderId="0" xfId="2" applyFont="1" applyAlignment="1">
      <alignment horizontal="left"/>
    </xf>
    <xf numFmtId="0" fontId="3" fillId="2" borderId="52" xfId="2" applyFont="1" applyFill="1" applyBorder="1" applyAlignment="1">
      <alignment horizontal="center" vertical="top" wrapText="1"/>
    </xf>
    <xf numFmtId="0" fontId="3" fillId="2" borderId="54" xfId="2" applyFont="1" applyFill="1" applyBorder="1" applyAlignment="1">
      <alignment horizontal="center" vertical="top" wrapText="1"/>
    </xf>
    <xf numFmtId="0" fontId="3" fillId="2" borderId="52" xfId="2" applyFont="1" applyFill="1" applyBorder="1" applyAlignment="1">
      <alignment horizontal="left"/>
    </xf>
    <xf numFmtId="0" fontId="3" fillId="2" borderId="54" xfId="2" applyFont="1" applyFill="1" applyBorder="1" applyAlignment="1">
      <alignment horizontal="left"/>
    </xf>
    <xf numFmtId="0" fontId="2" fillId="2" borderId="64" xfId="2" applyFont="1" applyFill="1" applyBorder="1" applyAlignment="1">
      <alignment horizontal="right"/>
    </xf>
    <xf numFmtId="0" fontId="2" fillId="2" borderId="66" xfId="2" applyFont="1" applyFill="1" applyBorder="1" applyAlignment="1">
      <alignment horizontal="right"/>
    </xf>
    <xf numFmtId="0" fontId="3" fillId="2" borderId="23" xfId="2" applyFont="1" applyFill="1" applyBorder="1" applyAlignment="1">
      <alignment horizontal="center"/>
    </xf>
    <xf numFmtId="0" fontId="3" fillId="2" borderId="25" xfId="2" applyFont="1" applyFill="1" applyBorder="1" applyAlignment="1">
      <alignment horizontal="center"/>
    </xf>
    <xf numFmtId="0" fontId="3" fillId="2" borderId="22" xfId="2" applyFont="1" applyFill="1" applyBorder="1" applyAlignment="1">
      <alignment horizontal="center"/>
    </xf>
    <xf numFmtId="0" fontId="3" fillId="2" borderId="20" xfId="2" applyFont="1" applyFill="1" applyBorder="1" applyAlignment="1">
      <alignment horizontal="center"/>
    </xf>
    <xf numFmtId="0" fontId="3" fillId="2" borderId="24" xfId="2" applyFont="1" applyFill="1" applyBorder="1" applyAlignment="1">
      <alignment horizontal="center"/>
    </xf>
    <xf numFmtId="0" fontId="3" fillId="2" borderId="53" xfId="2" applyFont="1" applyFill="1" applyBorder="1" applyAlignment="1">
      <alignment horizontal="center"/>
    </xf>
    <xf numFmtId="0" fontId="3" fillId="2" borderId="52" xfId="2" applyFont="1" applyFill="1" applyBorder="1" applyAlignment="1">
      <alignment horizontal="right"/>
    </xf>
    <xf numFmtId="0" fontId="3" fillId="2" borderId="54" xfId="2" applyFont="1" applyFill="1" applyBorder="1" applyAlignment="1">
      <alignment horizontal="right"/>
    </xf>
    <xf numFmtId="0" fontId="3" fillId="2" borderId="46" xfId="2" applyFont="1" applyFill="1" applyBorder="1" applyAlignment="1">
      <alignment horizontal="left"/>
    </xf>
    <xf numFmtId="0" fontId="3" fillId="2" borderId="76" xfId="2" applyFont="1" applyFill="1" applyBorder="1" applyAlignment="1">
      <alignment horizontal="left"/>
    </xf>
    <xf numFmtId="0" fontId="3" fillId="2" borderId="77" xfId="2" applyFont="1" applyFill="1" applyBorder="1" applyAlignment="1">
      <alignment horizontal="left"/>
    </xf>
    <xf numFmtId="0" fontId="3" fillId="2" borderId="46" xfId="2" applyFont="1" applyFill="1" applyBorder="1" applyAlignment="1">
      <alignment horizontal="center"/>
    </xf>
    <xf numFmtId="0" fontId="3" fillId="2" borderId="77" xfId="2" applyFont="1" applyFill="1" applyBorder="1" applyAlignment="1">
      <alignment horizontal="center"/>
    </xf>
    <xf numFmtId="0" fontId="2" fillId="2" borderId="39" xfId="2" applyFont="1" applyFill="1" applyBorder="1" applyAlignment="1">
      <alignment horizontal="center"/>
    </xf>
    <xf numFmtId="0" fontId="2" fillId="2" borderId="27" xfId="2" applyFont="1" applyFill="1" applyBorder="1" applyAlignment="1">
      <alignment horizontal="center"/>
    </xf>
    <xf numFmtId="0" fontId="2" fillId="2" borderId="28" xfId="2" applyFont="1" applyFill="1" applyBorder="1" applyAlignment="1">
      <alignment horizontal="center"/>
    </xf>
    <xf numFmtId="0" fontId="2" fillId="2" borderId="12" xfId="2" applyFont="1" applyFill="1" applyBorder="1" applyAlignment="1">
      <alignment horizontal="center"/>
    </xf>
    <xf numFmtId="0" fontId="2" fillId="2" borderId="10" xfId="2" applyFont="1" applyFill="1" applyBorder="1" applyAlignment="1">
      <alignment horizontal="left"/>
    </xf>
    <xf numFmtId="0" fontId="2" fillId="2" borderId="0" xfId="2" applyFont="1" applyFill="1" applyBorder="1" applyAlignment="1">
      <alignment horizontal="left"/>
    </xf>
    <xf numFmtId="0" fontId="2" fillId="2" borderId="18" xfId="2" applyFont="1" applyFill="1" applyBorder="1" applyAlignment="1">
      <alignment horizontal="left"/>
    </xf>
    <xf numFmtId="0" fontId="3" fillId="2" borderId="1" xfId="2" applyFont="1" applyFill="1" applyBorder="1" applyAlignment="1">
      <alignment horizontal="center"/>
    </xf>
    <xf numFmtId="0" fontId="3" fillId="2" borderId="2" xfId="2" applyFont="1" applyFill="1" applyBorder="1" applyAlignment="1">
      <alignment horizontal="center"/>
    </xf>
    <xf numFmtId="0" fontId="3" fillId="2" borderId="3" xfId="2" applyFont="1" applyFill="1" applyBorder="1" applyAlignment="1">
      <alignment horizontal="center"/>
    </xf>
    <xf numFmtId="0" fontId="3" fillId="2" borderId="10" xfId="2" applyFont="1" applyFill="1" applyBorder="1" applyAlignment="1">
      <alignment horizontal="center"/>
    </xf>
    <xf numFmtId="0" fontId="3" fillId="2" borderId="0" xfId="2" applyFont="1" applyFill="1" applyBorder="1" applyAlignment="1">
      <alignment horizontal="center"/>
    </xf>
    <xf numFmtId="0" fontId="3" fillId="2" borderId="18" xfId="2" applyFont="1" applyFill="1" applyBorder="1" applyAlignment="1">
      <alignment horizontal="center"/>
    </xf>
    <xf numFmtId="49" fontId="3" fillId="2" borderId="10" xfId="2" applyNumberFormat="1" applyFont="1" applyFill="1" applyBorder="1" applyAlignment="1">
      <alignment horizontal="center"/>
    </xf>
    <xf numFmtId="49" fontId="3" fillId="2" borderId="0" xfId="2" applyNumberFormat="1" applyFont="1" applyFill="1" applyBorder="1" applyAlignment="1">
      <alignment horizontal="center"/>
    </xf>
    <xf numFmtId="49" fontId="3" fillId="2" borderId="18" xfId="2" applyNumberFormat="1" applyFont="1" applyFill="1" applyBorder="1" applyAlignment="1">
      <alignment horizontal="center"/>
    </xf>
    <xf numFmtId="0" fontId="2" fillId="2" borderId="28" xfId="2" applyFont="1" applyFill="1" applyBorder="1" applyAlignment="1">
      <alignment horizontal="right"/>
    </xf>
    <xf numFmtId="0" fontId="2" fillId="0" borderId="0" xfId="2" applyFont="1" applyFill="1" applyBorder="1" applyAlignment="1">
      <alignment horizontal="center"/>
    </xf>
    <xf numFmtId="0" fontId="2" fillId="0" borderId="0" xfId="2" applyFont="1" applyFill="1" applyBorder="1" applyAlignment="1">
      <alignment horizontal="left"/>
    </xf>
    <xf numFmtId="0" fontId="2" fillId="2" borderId="58" xfId="2" applyFont="1" applyFill="1" applyBorder="1" applyAlignment="1">
      <alignment horizontal="left"/>
    </xf>
    <xf numFmtId="0" fontId="0" fillId="0" borderId="57" xfId="0" applyBorder="1" applyAlignment="1">
      <alignment horizontal="left"/>
    </xf>
    <xf numFmtId="0" fontId="2" fillId="2" borderId="11" xfId="2" applyFont="1" applyFill="1" applyBorder="1" applyAlignment="1">
      <alignment horizontal="center" wrapText="1"/>
    </xf>
    <xf numFmtId="0" fontId="2" fillId="2" borderId="13" xfId="2" applyFont="1" applyFill="1" applyBorder="1" applyAlignment="1">
      <alignment horizontal="center" wrapText="1"/>
    </xf>
    <xf numFmtId="0" fontId="0" fillId="0" borderId="66" xfId="0" applyBorder="1" applyAlignment="1">
      <alignment horizontal="right"/>
    </xf>
    <xf numFmtId="0" fontId="2" fillId="2" borderId="4" xfId="2" applyFont="1" applyFill="1" applyBorder="1" applyAlignment="1">
      <alignment horizontal="left"/>
    </xf>
    <xf numFmtId="0" fontId="0" fillId="0" borderId="6" xfId="0" applyBorder="1" applyAlignment="1">
      <alignment horizontal="left"/>
    </xf>
    <xf numFmtId="0" fontId="2" fillId="2" borderId="1" xfId="2" applyFont="1" applyFill="1" applyBorder="1" applyAlignment="1">
      <alignment horizontal="center" wrapText="1"/>
    </xf>
    <xf numFmtId="0" fontId="2" fillId="2" borderId="3" xfId="2" applyFont="1" applyFill="1" applyBorder="1" applyAlignment="1">
      <alignment horizontal="center" wrapText="1"/>
    </xf>
    <xf numFmtId="0" fontId="2" fillId="2" borderId="6" xfId="2" applyFont="1" applyFill="1" applyBorder="1" applyAlignment="1">
      <alignment horizontal="left"/>
    </xf>
    <xf numFmtId="0" fontId="3" fillId="2" borderId="52" xfId="2" applyFont="1" applyFill="1" applyBorder="1" applyAlignment="1">
      <alignment horizontal="center"/>
    </xf>
    <xf numFmtId="0" fontId="3" fillId="2" borderId="54" xfId="2" applyFont="1" applyFill="1" applyBorder="1" applyAlignment="1">
      <alignment horizontal="center"/>
    </xf>
    <xf numFmtId="0" fontId="2" fillId="2" borderId="4" xfId="2" applyFont="1" applyFill="1" applyBorder="1" applyAlignment="1">
      <alignment horizontal="left" wrapText="1"/>
    </xf>
    <xf numFmtId="0" fontId="2" fillId="2" borderId="6" xfId="2" applyFont="1" applyFill="1" applyBorder="1" applyAlignment="1">
      <alignment horizontal="left" wrapText="1"/>
    </xf>
    <xf numFmtId="0" fontId="2" fillId="2" borderId="14" xfId="2" applyFont="1" applyFill="1" applyBorder="1" applyAlignment="1">
      <alignment horizontal="center" wrapText="1"/>
    </xf>
    <xf numFmtId="0" fontId="2" fillId="2" borderId="17" xfId="2" applyFont="1" applyFill="1" applyBorder="1" applyAlignment="1">
      <alignment horizontal="center" wrapText="1"/>
    </xf>
    <xf numFmtId="0" fontId="2" fillId="2" borderId="46" xfId="2" applyFont="1" applyFill="1" applyBorder="1" applyAlignment="1">
      <alignment horizontal="center" wrapText="1"/>
    </xf>
    <xf numFmtId="0" fontId="2" fillId="2" borderId="77" xfId="2" applyFont="1" applyFill="1" applyBorder="1" applyAlignment="1">
      <alignment horizontal="center" wrapText="1"/>
    </xf>
    <xf numFmtId="0" fontId="2" fillId="2" borderId="10" xfId="2" applyFont="1" applyFill="1" applyBorder="1" applyAlignment="1">
      <alignment horizontal="left" wrapText="1"/>
    </xf>
    <xf numFmtId="0" fontId="2" fillId="2" borderId="18" xfId="2" applyFont="1" applyFill="1" applyBorder="1" applyAlignment="1">
      <alignment horizontal="left" wrapText="1"/>
    </xf>
    <xf numFmtId="0" fontId="2" fillId="2" borderId="2" xfId="2" applyFont="1" applyFill="1" applyBorder="1" applyAlignment="1">
      <alignment horizontal="left" vertical="top" wrapText="1"/>
    </xf>
    <xf numFmtId="0" fontId="2" fillId="2" borderId="12" xfId="2" applyFont="1" applyFill="1" applyBorder="1" applyAlignment="1">
      <alignment horizontal="left" vertical="top" wrapText="1"/>
    </xf>
    <xf numFmtId="0" fontId="2" fillId="2" borderId="17" xfId="2" applyFont="1" applyFill="1" applyBorder="1"/>
    <xf numFmtId="0" fontId="2" fillId="2" borderId="2" xfId="2" applyFont="1" applyFill="1" applyBorder="1" applyAlignment="1">
      <alignment horizontal="center" wrapText="1"/>
    </xf>
    <xf numFmtId="0" fontId="2" fillId="2" borderId="57" xfId="2" applyFont="1" applyFill="1" applyBorder="1" applyAlignment="1">
      <alignment horizontal="left"/>
    </xf>
    <xf numFmtId="0" fontId="2" fillId="2" borderId="7" xfId="2" applyFont="1" applyFill="1" applyBorder="1" applyAlignment="1">
      <alignment horizontal="left" wrapText="1"/>
    </xf>
    <xf numFmtId="0" fontId="2" fillId="2" borderId="9" xfId="2" applyFont="1" applyFill="1" applyBorder="1" applyAlignment="1">
      <alignment horizontal="left" wrapText="1"/>
    </xf>
    <xf numFmtId="0" fontId="2" fillId="0" borderId="12" xfId="2" applyFont="1" applyBorder="1" applyAlignment="1">
      <alignment horizontal="right"/>
    </xf>
    <xf numFmtId="0" fontId="2" fillId="0" borderId="0" xfId="2" applyFont="1" applyFill="1" applyBorder="1" applyAlignment="1">
      <alignment horizontal="left" wrapText="1"/>
    </xf>
    <xf numFmtId="0" fontId="2" fillId="2" borderId="4" xfId="2" applyFont="1" applyFill="1" applyBorder="1" applyAlignment="1">
      <alignment horizontal="right"/>
    </xf>
    <xf numFmtId="0" fontId="0" fillId="0" borderId="6" xfId="0" applyBorder="1" applyAlignment="1">
      <alignment horizontal="right"/>
    </xf>
    <xf numFmtId="0" fontId="2" fillId="2" borderId="7" xfId="2" applyFont="1" applyFill="1" applyBorder="1" applyAlignment="1">
      <alignment horizontal="right"/>
    </xf>
    <xf numFmtId="0" fontId="0" fillId="0" borderId="9" xfId="0" applyBorder="1" applyAlignment="1">
      <alignment horizontal="right"/>
    </xf>
    <xf numFmtId="0" fontId="2" fillId="2" borderId="58" xfId="2" applyFont="1" applyFill="1" applyBorder="1" applyAlignment="1">
      <alignment horizontal="right"/>
    </xf>
    <xf numFmtId="0" fontId="0" fillId="0" borderId="57" xfId="0" applyBorder="1" applyAlignment="1">
      <alignment horizontal="right"/>
    </xf>
    <xf numFmtId="0" fontId="2" fillId="2" borderId="57" xfId="2" applyFont="1" applyFill="1" applyBorder="1" applyAlignment="1">
      <alignment horizontal="right"/>
    </xf>
    <xf numFmtId="0" fontId="2" fillId="2" borderId="58" xfId="2" applyFont="1" applyFill="1" applyBorder="1" applyAlignment="1">
      <alignment horizontal="left" wrapText="1"/>
    </xf>
    <xf numFmtId="0" fontId="2" fillId="2" borderId="57" xfId="2" applyFont="1" applyFill="1" applyBorder="1" applyAlignment="1">
      <alignment horizontal="left" wrapText="1"/>
    </xf>
    <xf numFmtId="0" fontId="3" fillId="2" borderId="76" xfId="2" applyFont="1" applyFill="1" applyBorder="1" applyAlignment="1">
      <alignment horizontal="center"/>
    </xf>
    <xf numFmtId="49" fontId="3" fillId="2" borderId="11" xfId="2" applyNumberFormat="1" applyFont="1" applyFill="1" applyBorder="1" applyAlignment="1">
      <alignment horizontal="center"/>
    </xf>
    <xf numFmtId="49" fontId="3" fillId="2" borderId="12" xfId="2" applyNumberFormat="1" applyFont="1" applyFill="1" applyBorder="1" applyAlignment="1">
      <alignment horizontal="center"/>
    </xf>
    <xf numFmtId="49" fontId="3" fillId="2" borderId="13" xfId="2" applyNumberFormat="1" applyFont="1" applyFill="1" applyBorder="1" applyAlignment="1">
      <alignment horizontal="center"/>
    </xf>
    <xf numFmtId="0" fontId="2" fillId="2" borderId="56" xfId="2" applyFont="1" applyFill="1" applyBorder="1" applyAlignment="1">
      <alignment horizontal="left"/>
    </xf>
    <xf numFmtId="15" fontId="3" fillId="2" borderId="11" xfId="2" applyNumberFormat="1" applyFont="1" applyFill="1" applyBorder="1" applyAlignment="1">
      <alignment horizontal="center"/>
    </xf>
    <xf numFmtId="15" fontId="3" fillId="2" borderId="12" xfId="2" applyNumberFormat="1" applyFont="1" applyFill="1" applyBorder="1" applyAlignment="1">
      <alignment horizontal="center"/>
    </xf>
    <xf numFmtId="15" fontId="3" fillId="2" borderId="102" xfId="2" applyNumberFormat="1" applyFont="1" applyFill="1" applyBorder="1" applyAlignment="1">
      <alignment horizontal="center"/>
    </xf>
    <xf numFmtId="0" fontId="2" fillId="0" borderId="0" xfId="2" applyFont="1" applyAlignment="1">
      <alignment horizontal="left" vertical="top" wrapText="1"/>
    </xf>
    <xf numFmtId="0" fontId="2" fillId="0" borderId="0" xfId="2" applyFont="1" applyAlignment="1">
      <alignment horizontal="left" vertical="top"/>
    </xf>
    <xf numFmtId="15" fontId="3" fillId="2" borderId="13" xfId="2" applyNumberFormat="1" applyFont="1" applyFill="1" applyBorder="1" applyAlignment="1">
      <alignment horizontal="center"/>
    </xf>
    <xf numFmtId="188" fontId="3" fillId="2" borderId="1" xfId="2" applyNumberFormat="1" applyFont="1" applyFill="1" applyBorder="1" applyAlignment="1">
      <alignment horizontal="center"/>
    </xf>
    <xf numFmtId="188" fontId="3" fillId="2" borderId="2" xfId="2" applyNumberFormat="1" applyFont="1" applyFill="1" applyBorder="1" applyAlignment="1">
      <alignment horizontal="center"/>
    </xf>
    <xf numFmtId="188" fontId="3" fillId="2" borderId="3" xfId="2" applyNumberFormat="1" applyFont="1" applyFill="1" applyBorder="1" applyAlignment="1">
      <alignment horizontal="center"/>
    </xf>
    <xf numFmtId="0" fontId="2" fillId="2" borderId="7" xfId="2" applyFont="1" applyFill="1" applyBorder="1" applyAlignment="1">
      <alignment horizontal="left"/>
    </xf>
    <xf numFmtId="0" fontId="2" fillId="2" borderId="8" xfId="2" applyFont="1" applyFill="1" applyBorder="1" applyAlignment="1">
      <alignment horizontal="left"/>
    </xf>
    <xf numFmtId="0" fontId="3" fillId="2" borderId="4" xfId="2" applyFont="1" applyFill="1" applyBorder="1" applyAlignment="1">
      <alignment horizontal="center"/>
    </xf>
    <xf numFmtId="0" fontId="3" fillId="2" borderId="5" xfId="2" applyFont="1" applyFill="1" applyBorder="1" applyAlignment="1">
      <alignment horizontal="center"/>
    </xf>
    <xf numFmtId="0" fontId="3" fillId="2" borderId="6" xfId="2" applyFont="1" applyFill="1" applyBorder="1" applyAlignment="1">
      <alignment horizontal="center"/>
    </xf>
    <xf numFmtId="0" fontId="2" fillId="0" borderId="0" xfId="0" applyFont="1" applyFill="1" applyBorder="1" applyAlignment="1">
      <alignment horizontal="center"/>
    </xf>
    <xf numFmtId="0" fontId="6" fillId="0" borderId="0" xfId="0" applyFont="1" applyFill="1" applyBorder="1" applyAlignment="1">
      <alignment horizontal="center"/>
    </xf>
    <xf numFmtId="0" fontId="6" fillId="2" borderId="27" xfId="0" applyFont="1" applyFill="1" applyBorder="1" applyAlignment="1">
      <alignment horizontal="right"/>
    </xf>
    <xf numFmtId="0" fontId="6" fillId="2" borderId="27" xfId="0" applyFont="1" applyFill="1" applyBorder="1" applyAlignment="1">
      <alignment horizontal="left"/>
    </xf>
    <xf numFmtId="0" fontId="6" fillId="2" borderId="28" xfId="0" applyFont="1" applyFill="1" applyBorder="1" applyAlignment="1">
      <alignment horizontal="left"/>
    </xf>
    <xf numFmtId="0" fontId="2" fillId="2" borderId="64" xfId="0" applyFont="1" applyFill="1" applyBorder="1" applyAlignment="1">
      <alignment horizontal="right"/>
    </xf>
    <xf numFmtId="0" fontId="6" fillId="2" borderId="66" xfId="0" applyFont="1" applyFill="1" applyBorder="1" applyAlignment="1">
      <alignment horizontal="right"/>
    </xf>
    <xf numFmtId="0" fontId="6" fillId="2" borderId="28" xfId="0" applyFont="1" applyFill="1" applyBorder="1" applyAlignment="1">
      <alignment horizontal="right"/>
    </xf>
    <xf numFmtId="0" fontId="6" fillId="2" borderId="64" xfId="0" applyFont="1" applyFill="1" applyBorder="1" applyAlignment="1">
      <alignment horizontal="right"/>
    </xf>
    <xf numFmtId="0" fontId="6" fillId="0" borderId="0" xfId="0" applyFont="1" applyFill="1" applyBorder="1" applyAlignment="1">
      <alignment horizontal="left"/>
    </xf>
    <xf numFmtId="0" fontId="2" fillId="0" borderId="0" xfId="0" applyFont="1" applyFill="1" applyBorder="1" applyAlignment="1">
      <alignment horizontal="left"/>
    </xf>
    <xf numFmtId="0" fontId="2" fillId="2" borderId="66" xfId="0" applyFont="1" applyFill="1" applyBorder="1" applyAlignment="1">
      <alignment horizontal="right"/>
    </xf>
    <xf numFmtId="0" fontId="6" fillId="0" borderId="12" xfId="0" applyFont="1" applyBorder="1" applyAlignment="1">
      <alignment horizontal="right"/>
    </xf>
    <xf numFmtId="0" fontId="6" fillId="2" borderId="85" xfId="0" applyFont="1" applyFill="1" applyBorder="1" applyAlignment="1">
      <alignment horizontal="left"/>
    </xf>
    <xf numFmtId="0" fontId="6" fillId="2" borderId="60" xfId="0" applyFont="1" applyFill="1" applyBorder="1" applyAlignment="1">
      <alignment horizontal="left"/>
    </xf>
    <xf numFmtId="0" fontId="6" fillId="0" borderId="0" xfId="0" applyFont="1" applyFill="1" applyBorder="1" applyAlignment="1">
      <alignment horizontal="left" wrapText="1"/>
    </xf>
    <xf numFmtId="0" fontId="2" fillId="0" borderId="0" xfId="0" applyNumberFormat="1" applyFont="1" applyAlignment="1">
      <alignment horizontal="left" wrapText="1"/>
    </xf>
    <xf numFmtId="0" fontId="2" fillId="2" borderId="58" xfId="0" applyFont="1" applyFill="1" applyBorder="1" applyAlignment="1">
      <alignment horizontal="center"/>
    </xf>
    <xf numFmtId="0" fontId="2" fillId="2" borderId="57" xfId="0" applyFont="1" applyFill="1" applyBorder="1" applyAlignment="1">
      <alignment horizontal="center"/>
    </xf>
    <xf numFmtId="0" fontId="6" fillId="2" borderId="29" xfId="0" applyFont="1" applyFill="1" applyBorder="1" applyAlignment="1">
      <alignment horizontal="left"/>
    </xf>
    <xf numFmtId="0" fontId="6" fillId="2" borderId="31" xfId="0" applyFont="1" applyFill="1" applyBorder="1" applyAlignment="1">
      <alignment horizontal="left"/>
    </xf>
    <xf numFmtId="0" fontId="3" fillId="2" borderId="5" xfId="0" applyFont="1" applyFill="1" applyBorder="1" applyAlignment="1">
      <alignment horizontal="center"/>
    </xf>
    <xf numFmtId="0" fontId="3" fillId="2" borderId="6" xfId="0" applyFont="1" applyFill="1" applyBorder="1" applyAlignment="1">
      <alignment horizontal="center"/>
    </xf>
    <xf numFmtId="15" fontId="3" fillId="2" borderId="11" xfId="0" applyNumberFormat="1" applyFont="1" applyFill="1" applyBorder="1" applyAlignment="1">
      <alignment horizontal="center"/>
    </xf>
    <xf numFmtId="15" fontId="3" fillId="2" borderId="12" xfId="0" applyNumberFormat="1" applyFont="1" applyFill="1" applyBorder="1" applyAlignment="1">
      <alignment horizontal="center"/>
    </xf>
    <xf numFmtId="15" fontId="3" fillId="2" borderId="13" xfId="0" applyNumberFormat="1" applyFont="1" applyFill="1" applyBorder="1" applyAlignment="1">
      <alignment horizontal="center"/>
    </xf>
    <xf numFmtId="0" fontId="2" fillId="2" borderId="23" xfId="0" applyFont="1" applyFill="1" applyBorder="1" applyAlignment="1">
      <alignment horizontal="right"/>
    </xf>
    <xf numFmtId="0" fontId="6" fillId="2" borderId="25" xfId="0" applyFont="1" applyFill="1" applyBorder="1" applyAlignment="1">
      <alignment horizontal="right"/>
    </xf>
    <xf numFmtId="0" fontId="2" fillId="2" borderId="27" xfId="0" applyFont="1" applyFill="1" applyBorder="1" applyAlignment="1">
      <alignment horizontal="right"/>
    </xf>
    <xf numFmtId="0" fontId="2" fillId="2" borderId="68" xfId="0" applyFont="1" applyFill="1" applyBorder="1" applyAlignment="1">
      <alignment horizontal="right"/>
    </xf>
    <xf numFmtId="0" fontId="6" fillId="2" borderId="69" xfId="0" applyFont="1" applyFill="1" applyBorder="1" applyAlignment="1">
      <alignment horizontal="right"/>
    </xf>
    <xf numFmtId="0" fontId="2" fillId="2" borderId="71" xfId="0" applyFont="1" applyFill="1" applyBorder="1" applyAlignment="1">
      <alignment horizontal="left"/>
    </xf>
    <xf numFmtId="0" fontId="6" fillId="2" borderId="86" xfId="0" applyFont="1" applyFill="1" applyBorder="1" applyAlignment="1">
      <alignment horizontal="left"/>
    </xf>
    <xf numFmtId="0" fontId="6" fillId="2" borderId="5" xfId="0" applyFont="1" applyFill="1" applyBorder="1" applyAlignment="1">
      <alignment horizontal="center"/>
    </xf>
    <xf numFmtId="0" fontId="6" fillId="2" borderId="34" xfId="0" applyFont="1" applyFill="1" applyBorder="1" applyAlignment="1">
      <alignment horizontal="center"/>
    </xf>
    <xf numFmtId="0" fontId="2" fillId="2" borderId="0" xfId="0" applyFont="1" applyFill="1" applyBorder="1" applyAlignment="1">
      <alignment horizontal="center"/>
    </xf>
    <xf numFmtId="0" fontId="6" fillId="2" borderId="87" xfId="0" applyFont="1" applyFill="1" applyBorder="1" applyAlignment="1">
      <alignment horizontal="center"/>
    </xf>
    <xf numFmtId="0" fontId="6" fillId="2" borderId="64" xfId="0" applyFont="1" applyFill="1" applyBorder="1" applyAlignment="1">
      <alignment horizontal="center"/>
    </xf>
    <xf numFmtId="0" fontId="6" fillId="2" borderId="66" xfId="0" applyFont="1" applyFill="1" applyBorder="1" applyAlignment="1">
      <alignment horizontal="center"/>
    </xf>
    <xf numFmtId="0" fontId="6" fillId="2" borderId="8" xfId="0" applyFont="1" applyFill="1" applyBorder="1" applyAlignment="1">
      <alignment horizontal="center"/>
    </xf>
    <xf numFmtId="0" fontId="6" fillId="2" borderId="89" xfId="0" applyFont="1" applyFill="1" applyBorder="1" applyAlignment="1">
      <alignment horizontal="center"/>
    </xf>
    <xf numFmtId="0" fontId="2" fillId="2" borderId="0" xfId="0" applyFont="1" applyFill="1" applyAlignment="1">
      <alignment horizontal="center"/>
    </xf>
    <xf numFmtId="49" fontId="3" fillId="2" borderId="10" xfId="0" applyNumberFormat="1" applyFont="1" applyFill="1" applyBorder="1" applyAlignment="1">
      <alignment horizontal="center"/>
    </xf>
    <xf numFmtId="49" fontId="3" fillId="2" borderId="0" xfId="0" applyNumberFormat="1" applyFont="1" applyFill="1" applyBorder="1" applyAlignment="1">
      <alignment horizontal="center"/>
    </xf>
    <xf numFmtId="49" fontId="3" fillId="2" borderId="18" xfId="0" applyNumberFormat="1" applyFont="1" applyFill="1" applyBorder="1" applyAlignment="1">
      <alignment horizontal="center"/>
    </xf>
    <xf numFmtId="0" fontId="3" fillId="2" borderId="79" xfId="0" applyFont="1" applyFill="1" applyBorder="1" applyAlignment="1">
      <alignment horizontal="center"/>
    </xf>
    <xf numFmtId="0" fontId="3" fillId="2" borderId="47" xfId="0" applyFont="1" applyFill="1" applyBorder="1" applyAlignment="1">
      <alignment horizontal="center"/>
    </xf>
    <xf numFmtId="0" fontId="2" fillId="2" borderId="64" xfId="0" applyFont="1" applyFill="1" applyBorder="1" applyAlignment="1">
      <alignment horizontal="center"/>
    </xf>
    <xf numFmtId="0" fontId="2" fillId="2" borderId="66" xfId="0" applyFont="1" applyFill="1" applyBorder="1" applyAlignment="1">
      <alignment horizontal="center"/>
    </xf>
    <xf numFmtId="0" fontId="2" fillId="2" borderId="0" xfId="0" applyFont="1" applyFill="1" applyAlignment="1">
      <alignment horizontal="left"/>
    </xf>
    <xf numFmtId="0" fontId="6" fillId="2" borderId="87" xfId="0" applyFont="1" applyFill="1" applyBorder="1" applyAlignment="1">
      <alignment horizontal="left"/>
    </xf>
    <xf numFmtId="0" fontId="6" fillId="2" borderId="34" xfId="0" applyFont="1" applyFill="1" applyBorder="1" applyAlignment="1">
      <alignment horizontal="left"/>
    </xf>
    <xf numFmtId="0" fontId="2" fillId="2" borderId="34" xfId="0" applyFont="1" applyFill="1" applyBorder="1" applyAlignment="1">
      <alignment horizontal="left"/>
    </xf>
    <xf numFmtId="0" fontId="2" fillId="2" borderId="5" xfId="0" applyFont="1" applyFill="1" applyBorder="1" applyAlignment="1">
      <alignment horizontal="center"/>
    </xf>
    <xf numFmtId="0" fontId="2" fillId="2" borderId="34" xfId="0" applyFont="1" applyFill="1" applyBorder="1" applyAlignment="1">
      <alignment horizontal="center"/>
    </xf>
    <xf numFmtId="0" fontId="3" fillId="2" borderId="1" xfId="0" applyFont="1" applyFill="1" applyBorder="1" applyAlignment="1">
      <alignment horizontal="left"/>
    </xf>
    <xf numFmtId="0" fontId="3" fillId="2" borderId="2" xfId="0" applyFont="1" applyFill="1" applyBorder="1" applyAlignment="1">
      <alignment horizontal="left"/>
    </xf>
    <xf numFmtId="0" fontId="3" fillId="2" borderId="3" xfId="0" applyFont="1" applyFill="1" applyBorder="1" applyAlignment="1">
      <alignment horizontal="left"/>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J175"/>
  <sheetViews>
    <sheetView showGridLines="0" tabSelected="1" view="pageLayout" zoomScaleNormal="100" workbookViewId="0"/>
  </sheetViews>
  <sheetFormatPr defaultRowHeight="15.75" x14ac:dyDescent="0.25"/>
  <cols>
    <col min="1" max="1" width="4.5703125" style="310" customWidth="1"/>
    <col min="2" max="16384" width="9.140625" style="1"/>
  </cols>
  <sheetData>
    <row r="1" spans="1:10" x14ac:dyDescent="0.25">
      <c r="A1" s="310" t="s">
        <v>284</v>
      </c>
      <c r="B1" s="837" t="s">
        <v>283</v>
      </c>
      <c r="C1" s="838"/>
      <c r="D1" s="838"/>
      <c r="E1" s="838"/>
      <c r="F1" s="838"/>
      <c r="G1" s="838"/>
      <c r="H1" s="838"/>
      <c r="I1" s="838"/>
      <c r="J1" s="838"/>
    </row>
    <row r="2" spans="1:10" x14ac:dyDescent="0.25">
      <c r="B2" s="838"/>
      <c r="C2" s="838"/>
      <c r="D2" s="838"/>
      <c r="E2" s="838"/>
      <c r="F2" s="838"/>
      <c r="G2" s="838"/>
      <c r="H2" s="838"/>
      <c r="I2" s="838"/>
      <c r="J2" s="838"/>
    </row>
    <row r="4" spans="1:10" x14ac:dyDescent="0.25">
      <c r="B4" s="2" t="s">
        <v>573</v>
      </c>
      <c r="C4" s="3"/>
      <c r="D4" s="3"/>
      <c r="E4" s="3"/>
      <c r="F4" s="3"/>
      <c r="G4" s="3"/>
      <c r="H4" s="3"/>
      <c r="I4" s="3"/>
      <c r="J4" s="4"/>
    </row>
    <row r="5" spans="1:10" x14ac:dyDescent="0.25">
      <c r="B5" s="5" t="s">
        <v>574</v>
      </c>
      <c r="C5" s="6"/>
      <c r="D5" s="6"/>
      <c r="E5" s="6"/>
      <c r="F5" s="6"/>
      <c r="G5" s="6"/>
      <c r="H5" s="6"/>
      <c r="I5" s="6"/>
      <c r="J5" s="7"/>
    </row>
    <row r="6" spans="1:10" x14ac:dyDescent="0.25">
      <c r="B6" s="5" t="s">
        <v>610</v>
      </c>
      <c r="C6" s="6"/>
      <c r="D6" s="6"/>
      <c r="E6" s="6"/>
      <c r="F6" s="6"/>
      <c r="G6" s="6"/>
      <c r="H6" s="6"/>
      <c r="I6" s="6"/>
      <c r="J6" s="7"/>
    </row>
    <row r="7" spans="1:10" x14ac:dyDescent="0.25">
      <c r="B7" s="5" t="s">
        <v>575</v>
      </c>
      <c r="C7" s="6"/>
      <c r="D7" s="6"/>
      <c r="E7" s="6"/>
      <c r="F7" s="6"/>
      <c r="G7" s="6"/>
      <c r="H7" s="6"/>
      <c r="I7" s="6"/>
      <c r="J7" s="7"/>
    </row>
    <row r="8" spans="1:10" x14ac:dyDescent="0.25">
      <c r="B8" s="5" t="s">
        <v>237</v>
      </c>
      <c r="C8" s="6"/>
      <c r="D8" s="6"/>
      <c r="E8" s="6"/>
      <c r="F8" s="6"/>
      <c r="G8" s="6"/>
      <c r="H8" s="6"/>
      <c r="I8" s="6"/>
      <c r="J8" s="7"/>
    </row>
    <row r="9" spans="1:10" x14ac:dyDescent="0.25">
      <c r="B9" s="5"/>
      <c r="C9" s="6"/>
      <c r="D9" s="6"/>
      <c r="E9" s="6"/>
      <c r="F9" s="6"/>
      <c r="G9" s="6"/>
      <c r="H9" s="6"/>
      <c r="I9" s="6"/>
      <c r="J9" s="7"/>
    </row>
    <row r="10" spans="1:10" x14ac:dyDescent="0.25">
      <c r="B10" s="5"/>
      <c r="C10" s="6"/>
      <c r="D10" s="6"/>
      <c r="E10" s="6"/>
      <c r="F10" s="6"/>
      <c r="G10" s="6"/>
      <c r="H10" s="6"/>
      <c r="I10" s="6"/>
      <c r="J10" s="7"/>
    </row>
    <row r="11" spans="1:10" x14ac:dyDescent="0.25">
      <c r="B11" s="8"/>
      <c r="C11" s="9"/>
      <c r="D11" s="9"/>
      <c r="E11" s="9"/>
      <c r="F11" s="9"/>
      <c r="G11" s="9"/>
      <c r="H11" s="9"/>
      <c r="I11" s="9"/>
      <c r="J11" s="10"/>
    </row>
    <row r="14" spans="1:10" x14ac:dyDescent="0.25">
      <c r="A14" s="310" t="s">
        <v>285</v>
      </c>
      <c r="B14" s="837" t="s">
        <v>286</v>
      </c>
      <c r="C14" s="838"/>
      <c r="D14" s="838"/>
      <c r="E14" s="838"/>
      <c r="F14" s="838"/>
      <c r="G14" s="838"/>
      <c r="H14" s="838"/>
      <c r="I14" s="838"/>
      <c r="J14" s="838"/>
    </row>
    <row r="15" spans="1:10" x14ac:dyDescent="0.25">
      <c r="B15" s="838"/>
      <c r="C15" s="838"/>
      <c r="D15" s="838"/>
      <c r="E15" s="838"/>
      <c r="F15" s="838"/>
      <c r="G15" s="838"/>
      <c r="H15" s="838"/>
      <c r="I15" s="838"/>
      <c r="J15" s="838"/>
    </row>
    <row r="17" spans="1:10" x14ac:dyDescent="0.25">
      <c r="B17" s="2" t="s">
        <v>160</v>
      </c>
      <c r="C17" s="3"/>
      <c r="D17" s="3"/>
      <c r="E17" s="3"/>
      <c r="F17" s="3"/>
      <c r="G17" s="3"/>
      <c r="H17" s="3"/>
      <c r="I17" s="3"/>
      <c r="J17" s="4"/>
    </row>
    <row r="18" spans="1:10" x14ac:dyDescent="0.25">
      <c r="B18" s="5" t="s">
        <v>161</v>
      </c>
      <c r="C18" s="6"/>
      <c r="D18" s="6"/>
      <c r="E18" s="6"/>
      <c r="F18" s="6"/>
      <c r="G18" s="6"/>
      <c r="H18" s="6"/>
      <c r="I18" s="6"/>
      <c r="J18" s="7"/>
    </row>
    <row r="19" spans="1:10" x14ac:dyDescent="0.25">
      <c r="B19" s="5" t="s">
        <v>162</v>
      </c>
      <c r="C19" s="6"/>
      <c r="D19" s="6"/>
      <c r="E19" s="6"/>
      <c r="F19" s="6"/>
      <c r="G19" s="6"/>
      <c r="H19" s="6"/>
      <c r="I19" s="6"/>
      <c r="J19" s="7"/>
    </row>
    <row r="20" spans="1:10" x14ac:dyDescent="0.25">
      <c r="B20" s="5" t="s">
        <v>163</v>
      </c>
      <c r="C20" s="6"/>
      <c r="D20" s="6"/>
      <c r="E20" s="6"/>
      <c r="F20" s="6"/>
      <c r="G20" s="6"/>
      <c r="H20" s="6"/>
      <c r="I20" s="6"/>
      <c r="J20" s="7"/>
    </row>
    <row r="21" spans="1:10" x14ac:dyDescent="0.25">
      <c r="B21" s="373"/>
      <c r="C21" s="600"/>
      <c r="D21" s="600"/>
      <c r="E21" s="600"/>
      <c r="F21" s="600"/>
      <c r="G21" s="600"/>
      <c r="H21" s="600"/>
      <c r="I21" s="600"/>
      <c r="J21" s="601"/>
    </row>
    <row r="22" spans="1:10" x14ac:dyDescent="0.25">
      <c r="B22" s="8"/>
      <c r="C22" s="9"/>
      <c r="D22" s="9"/>
      <c r="E22" s="9"/>
      <c r="F22" s="9"/>
      <c r="G22" s="9"/>
      <c r="H22" s="9"/>
      <c r="I22" s="9"/>
      <c r="J22" s="10"/>
    </row>
    <row r="25" spans="1:10" x14ac:dyDescent="0.25">
      <c r="A25" s="310" t="s">
        <v>287</v>
      </c>
      <c r="B25" s="836" t="s">
        <v>288</v>
      </c>
      <c r="C25" s="835"/>
      <c r="D25" s="835"/>
      <c r="E25" s="835"/>
      <c r="F25" s="835"/>
      <c r="G25" s="835"/>
      <c r="H25" s="835"/>
      <c r="I25" s="835"/>
      <c r="J25" s="835"/>
    </row>
    <row r="26" spans="1:10" x14ac:dyDescent="0.25">
      <c r="B26" s="835"/>
      <c r="C26" s="835"/>
      <c r="D26" s="835"/>
      <c r="E26" s="835"/>
      <c r="F26" s="835"/>
      <c r="G26" s="835"/>
      <c r="H26" s="835"/>
      <c r="I26" s="835"/>
      <c r="J26" s="835"/>
    </row>
    <row r="28" spans="1:10" x14ac:dyDescent="0.25">
      <c r="B28" s="2" t="s">
        <v>164</v>
      </c>
      <c r="C28" s="3"/>
      <c r="D28" s="3"/>
      <c r="E28" s="3"/>
      <c r="F28" s="3"/>
      <c r="G28" s="3"/>
      <c r="H28" s="3"/>
      <c r="I28" s="3"/>
      <c r="J28" s="4"/>
    </row>
    <row r="29" spans="1:10" x14ac:dyDescent="0.25">
      <c r="B29" s="5" t="s">
        <v>165</v>
      </c>
      <c r="C29" s="6"/>
      <c r="D29" s="6"/>
      <c r="E29" s="6"/>
      <c r="F29" s="6"/>
      <c r="G29" s="6"/>
      <c r="H29" s="6"/>
      <c r="I29" s="6"/>
      <c r="J29" s="7"/>
    </row>
    <row r="30" spans="1:10" x14ac:dyDescent="0.25">
      <c r="B30" s="5" t="s">
        <v>801</v>
      </c>
      <c r="C30" s="6"/>
      <c r="D30" s="6"/>
      <c r="E30" s="6"/>
      <c r="F30" s="6"/>
      <c r="G30" s="6"/>
      <c r="H30" s="6"/>
      <c r="I30" s="6"/>
      <c r="J30" s="7"/>
    </row>
    <row r="31" spans="1:10" x14ac:dyDescent="0.25">
      <c r="B31" s="5" t="s">
        <v>166</v>
      </c>
      <c r="C31" s="6"/>
      <c r="D31" s="6"/>
      <c r="E31" s="6"/>
      <c r="F31" s="6"/>
      <c r="G31" s="6"/>
      <c r="H31" s="6"/>
      <c r="I31" s="6"/>
      <c r="J31" s="7"/>
    </row>
    <row r="32" spans="1:10" x14ac:dyDescent="0.25">
      <c r="B32" s="373"/>
      <c r="C32" s="600"/>
      <c r="D32" s="600"/>
      <c r="E32" s="600"/>
      <c r="F32" s="600"/>
      <c r="G32" s="600"/>
      <c r="H32" s="600"/>
      <c r="I32" s="600"/>
      <c r="J32" s="601"/>
    </row>
    <row r="33" spans="1:10" x14ac:dyDescent="0.25">
      <c r="B33" s="8"/>
      <c r="C33" s="9"/>
      <c r="D33" s="9"/>
      <c r="E33" s="9"/>
      <c r="F33" s="9"/>
      <c r="G33" s="9"/>
      <c r="H33" s="9"/>
      <c r="I33" s="9"/>
      <c r="J33" s="10"/>
    </row>
    <row r="36" spans="1:10" x14ac:dyDescent="0.25">
      <c r="A36" s="310" t="s">
        <v>289</v>
      </c>
      <c r="B36" s="835" t="s">
        <v>290</v>
      </c>
      <c r="C36" s="835"/>
      <c r="D36" s="835"/>
      <c r="E36" s="835"/>
      <c r="F36" s="835"/>
      <c r="G36" s="835"/>
      <c r="H36" s="835"/>
      <c r="I36" s="835"/>
      <c r="J36" s="835"/>
    </row>
    <row r="38" spans="1:10" x14ac:dyDescent="0.25">
      <c r="B38" s="2" t="s">
        <v>576</v>
      </c>
      <c r="C38" s="3"/>
      <c r="D38" s="3"/>
      <c r="E38" s="3"/>
      <c r="F38" s="3"/>
      <c r="G38" s="3"/>
      <c r="H38" s="3"/>
      <c r="I38" s="3"/>
      <c r="J38" s="4"/>
    </row>
    <row r="39" spans="1:10" x14ac:dyDescent="0.25">
      <c r="B39" s="5" t="s">
        <v>577</v>
      </c>
      <c r="C39" s="6"/>
      <c r="D39" s="6"/>
      <c r="E39" s="6"/>
      <c r="F39" s="6"/>
      <c r="G39" s="6"/>
      <c r="H39" s="6"/>
      <c r="I39" s="6"/>
      <c r="J39" s="7"/>
    </row>
    <row r="40" spans="1:10" x14ac:dyDescent="0.25">
      <c r="B40" s="373"/>
      <c r="C40" s="600"/>
      <c r="D40" s="600"/>
      <c r="E40" s="600"/>
      <c r="F40" s="600"/>
      <c r="G40" s="600"/>
      <c r="H40" s="600"/>
      <c r="I40" s="600"/>
      <c r="J40" s="601"/>
    </row>
    <row r="41" spans="1:10" x14ac:dyDescent="0.25">
      <c r="B41" s="8"/>
      <c r="C41" s="9"/>
      <c r="D41" s="9"/>
      <c r="E41" s="9"/>
      <c r="F41" s="9"/>
      <c r="G41" s="9"/>
      <c r="H41" s="9"/>
      <c r="I41" s="9"/>
      <c r="J41" s="10"/>
    </row>
    <row r="43" spans="1:10" x14ac:dyDescent="0.25">
      <c r="A43" s="310" t="s">
        <v>291</v>
      </c>
      <c r="B43" s="836" t="s">
        <v>292</v>
      </c>
      <c r="C43" s="835"/>
      <c r="D43" s="835"/>
      <c r="E43" s="835"/>
      <c r="F43" s="835"/>
      <c r="G43" s="835"/>
      <c r="H43" s="835"/>
      <c r="I43" s="835"/>
      <c r="J43" s="835"/>
    </row>
    <row r="44" spans="1:10" x14ac:dyDescent="0.25">
      <c r="B44" s="835"/>
      <c r="C44" s="835"/>
      <c r="D44" s="835"/>
      <c r="E44" s="835"/>
      <c r="F44" s="835"/>
      <c r="G44" s="835"/>
      <c r="H44" s="835"/>
      <c r="I44" s="835"/>
      <c r="J44" s="835"/>
    </row>
    <row r="46" spans="1:10" x14ac:dyDescent="0.25">
      <c r="B46" s="158" t="s">
        <v>167</v>
      </c>
      <c r="C46" s="159"/>
      <c r="D46" s="159"/>
      <c r="E46" s="159"/>
      <c r="F46" s="159"/>
      <c r="G46" s="159"/>
      <c r="H46" s="159"/>
      <c r="I46" s="159"/>
      <c r="J46" s="160"/>
    </row>
    <row r="47" spans="1:10" x14ac:dyDescent="0.25">
      <c r="B47" s="14" t="s">
        <v>168</v>
      </c>
      <c r="C47" s="13"/>
      <c r="D47" s="13"/>
      <c r="E47" s="13"/>
      <c r="F47" s="13"/>
      <c r="G47" s="13"/>
      <c r="H47" s="13"/>
      <c r="I47" s="13"/>
      <c r="J47" s="157"/>
    </row>
    <row r="48" spans="1:10" x14ac:dyDescent="0.25">
      <c r="B48" s="5" t="s">
        <v>169</v>
      </c>
      <c r="C48" s="6"/>
      <c r="D48" s="6"/>
      <c r="E48" s="6"/>
      <c r="F48" s="6"/>
      <c r="G48" s="6"/>
      <c r="H48" s="6"/>
      <c r="I48" s="6"/>
      <c r="J48" s="7"/>
    </row>
    <row r="49" spans="1:10" x14ac:dyDescent="0.25">
      <c r="B49" s="8"/>
      <c r="C49" s="9"/>
      <c r="D49" s="9"/>
      <c r="E49" s="9"/>
      <c r="F49" s="9"/>
      <c r="G49" s="9"/>
      <c r="H49" s="9"/>
      <c r="I49" s="9"/>
      <c r="J49" s="10"/>
    </row>
    <row r="52" spans="1:10" x14ac:dyDescent="0.25">
      <c r="A52" s="310" t="s">
        <v>293</v>
      </c>
      <c r="B52" s="835" t="s">
        <v>294</v>
      </c>
      <c r="C52" s="835"/>
      <c r="D52" s="835"/>
      <c r="E52" s="835"/>
      <c r="F52" s="835"/>
      <c r="G52" s="835"/>
      <c r="H52" s="835"/>
      <c r="I52" s="835"/>
      <c r="J52" s="835"/>
    </row>
    <row r="54" spans="1:10" x14ac:dyDescent="0.25">
      <c r="B54" s="2" t="s">
        <v>238</v>
      </c>
      <c r="C54" s="3"/>
      <c r="D54" s="3"/>
      <c r="E54" s="3"/>
      <c r="F54" s="3"/>
      <c r="G54" s="3"/>
      <c r="H54" s="3"/>
      <c r="I54" s="3"/>
      <c r="J54" s="4"/>
    </row>
    <row r="55" spans="1:10" x14ac:dyDescent="0.25">
      <c r="B55" s="5" t="s">
        <v>239</v>
      </c>
      <c r="C55" s="6"/>
      <c r="D55" s="6"/>
      <c r="E55" s="6"/>
      <c r="F55" s="6"/>
      <c r="G55" s="6"/>
      <c r="H55" s="6"/>
      <c r="I55" s="6"/>
      <c r="J55" s="7"/>
    </row>
    <row r="56" spans="1:10" x14ac:dyDescent="0.25">
      <c r="B56" s="8"/>
      <c r="C56" s="9"/>
      <c r="D56" s="9"/>
      <c r="E56" s="9"/>
      <c r="F56" s="9"/>
      <c r="G56" s="9"/>
      <c r="H56" s="9"/>
      <c r="I56" s="9"/>
      <c r="J56" s="10"/>
    </row>
    <row r="59" spans="1:10" x14ac:dyDescent="0.25">
      <c r="A59" s="310" t="s">
        <v>296</v>
      </c>
      <c r="B59" s="835" t="s">
        <v>295</v>
      </c>
      <c r="C59" s="835"/>
      <c r="D59" s="835"/>
      <c r="E59" s="835"/>
      <c r="F59" s="835"/>
      <c r="G59" s="835"/>
      <c r="H59" s="835"/>
      <c r="I59" s="835"/>
      <c r="J59" s="835"/>
    </row>
    <row r="61" spans="1:10" x14ac:dyDescent="0.25">
      <c r="B61" s="2" t="s">
        <v>240</v>
      </c>
      <c r="C61" s="3"/>
      <c r="D61" s="3"/>
      <c r="E61" s="3"/>
      <c r="F61" s="3"/>
      <c r="G61" s="3"/>
      <c r="H61" s="3"/>
      <c r="I61" s="3"/>
      <c r="J61" s="4"/>
    </row>
    <row r="62" spans="1:10" x14ac:dyDescent="0.25">
      <c r="B62" s="5" t="s">
        <v>241</v>
      </c>
      <c r="C62" s="6"/>
      <c r="D62" s="6"/>
      <c r="E62" s="6"/>
      <c r="F62" s="6"/>
      <c r="G62" s="6"/>
      <c r="H62" s="6"/>
      <c r="I62" s="6"/>
      <c r="J62" s="7"/>
    </row>
    <row r="63" spans="1:10" x14ac:dyDescent="0.25">
      <c r="B63" s="8"/>
      <c r="C63" s="9"/>
      <c r="D63" s="9"/>
      <c r="E63" s="9"/>
      <c r="F63" s="9"/>
      <c r="G63" s="9"/>
      <c r="H63" s="9"/>
      <c r="I63" s="9"/>
      <c r="J63" s="10"/>
    </row>
    <row r="66" spans="1:10" x14ac:dyDescent="0.25">
      <c r="A66" s="310" t="s">
        <v>297</v>
      </c>
      <c r="B66" s="836" t="s">
        <v>298</v>
      </c>
      <c r="C66" s="835"/>
      <c r="D66" s="835"/>
      <c r="E66" s="835"/>
      <c r="F66" s="835"/>
      <c r="G66" s="835"/>
      <c r="H66" s="835"/>
      <c r="I66" s="835"/>
      <c r="J66" s="835"/>
    </row>
    <row r="67" spans="1:10" x14ac:dyDescent="0.25">
      <c r="B67" s="835"/>
      <c r="C67" s="835"/>
      <c r="D67" s="835"/>
      <c r="E67" s="835"/>
      <c r="F67" s="835"/>
      <c r="G67" s="835"/>
      <c r="H67" s="835"/>
      <c r="I67" s="835"/>
      <c r="J67" s="835"/>
    </row>
    <row r="69" spans="1:10" x14ac:dyDescent="0.25">
      <c r="B69" s="2" t="s">
        <v>242</v>
      </c>
      <c r="C69" s="3"/>
      <c r="D69" s="3"/>
      <c r="E69" s="3"/>
      <c r="F69" s="3"/>
      <c r="G69" s="3"/>
      <c r="H69" s="3"/>
      <c r="I69" s="3"/>
      <c r="J69" s="4"/>
    </row>
    <row r="70" spans="1:10" x14ac:dyDescent="0.25">
      <c r="B70" s="5" t="s">
        <v>243</v>
      </c>
      <c r="C70" s="6"/>
      <c r="D70" s="6"/>
      <c r="E70" s="6"/>
      <c r="F70" s="6"/>
      <c r="G70" s="6"/>
      <c r="H70" s="6"/>
      <c r="I70" s="6"/>
      <c r="J70" s="7"/>
    </row>
    <row r="71" spans="1:10" x14ac:dyDescent="0.25">
      <c r="B71" s="8"/>
      <c r="C71" s="9"/>
      <c r="D71" s="9"/>
      <c r="E71" s="9"/>
      <c r="F71" s="9"/>
      <c r="G71" s="9"/>
      <c r="H71" s="9"/>
      <c r="I71" s="9"/>
      <c r="J71" s="10"/>
    </row>
    <row r="74" spans="1:10" x14ac:dyDescent="0.25">
      <c r="A74" s="310" t="s">
        <v>299</v>
      </c>
      <c r="B74" s="836" t="s">
        <v>300</v>
      </c>
      <c r="C74" s="835"/>
      <c r="D74" s="835"/>
      <c r="E74" s="835"/>
      <c r="F74" s="835"/>
      <c r="G74" s="835"/>
      <c r="H74" s="835"/>
      <c r="I74" s="835"/>
      <c r="J74" s="835"/>
    </row>
    <row r="75" spans="1:10" x14ac:dyDescent="0.25">
      <c r="B75" s="835"/>
      <c r="C75" s="835"/>
      <c r="D75" s="835"/>
      <c r="E75" s="835"/>
      <c r="F75" s="835"/>
      <c r="G75" s="835"/>
      <c r="H75" s="835"/>
      <c r="I75" s="835"/>
      <c r="J75" s="835"/>
    </row>
    <row r="77" spans="1:10" x14ac:dyDescent="0.25">
      <c r="B77" s="158" t="s">
        <v>578</v>
      </c>
      <c r="C77" s="159"/>
      <c r="D77" s="159"/>
      <c r="E77" s="159"/>
      <c r="F77" s="159"/>
      <c r="G77" s="159"/>
      <c r="H77" s="159"/>
      <c r="I77" s="159"/>
      <c r="J77" s="160"/>
    </row>
    <row r="78" spans="1:10" x14ac:dyDescent="0.25">
      <c r="B78" s="5" t="s">
        <v>579</v>
      </c>
      <c r="C78" s="6"/>
      <c r="D78" s="6"/>
      <c r="E78" s="6"/>
      <c r="F78" s="6"/>
      <c r="G78" s="6"/>
      <c r="H78" s="6"/>
      <c r="I78" s="6"/>
      <c r="J78" s="7"/>
    </row>
    <row r="79" spans="1:10" x14ac:dyDescent="0.25">
      <c r="B79" s="14" t="s">
        <v>580</v>
      </c>
      <c r="C79" s="13"/>
      <c r="D79" s="13"/>
      <c r="E79" s="13"/>
      <c r="F79" s="13"/>
      <c r="G79" s="13"/>
      <c r="H79" s="13"/>
      <c r="I79" s="13"/>
      <c r="J79" s="157"/>
    </row>
    <row r="80" spans="1:10" x14ac:dyDescent="0.25">
      <c r="B80" s="5"/>
      <c r="C80" s="6"/>
      <c r="D80" s="6"/>
      <c r="E80" s="6"/>
      <c r="F80" s="6"/>
      <c r="G80" s="6"/>
      <c r="H80" s="6"/>
      <c r="I80" s="6"/>
      <c r="J80" s="7"/>
    </row>
    <row r="81" spans="1:10" x14ac:dyDescent="0.25">
      <c r="B81" s="5"/>
      <c r="C81" s="6"/>
      <c r="D81" s="6"/>
      <c r="E81" s="6"/>
      <c r="F81" s="6"/>
      <c r="G81" s="6"/>
      <c r="H81" s="6"/>
      <c r="I81" s="6"/>
      <c r="J81" s="7"/>
    </row>
    <row r="82" spans="1:10" x14ac:dyDescent="0.25">
      <c r="B82" s="8"/>
      <c r="C82" s="9"/>
      <c r="D82" s="9"/>
      <c r="E82" s="9"/>
      <c r="F82" s="9"/>
      <c r="G82" s="9"/>
      <c r="H82" s="9"/>
      <c r="I82" s="9"/>
      <c r="J82" s="10"/>
    </row>
    <row r="85" spans="1:10" x14ac:dyDescent="0.25">
      <c r="A85" s="310" t="s">
        <v>301</v>
      </c>
      <c r="B85" s="835" t="s">
        <v>302</v>
      </c>
      <c r="C85" s="835"/>
      <c r="D85" s="835"/>
      <c r="E85" s="835"/>
      <c r="F85" s="835"/>
      <c r="G85" s="835"/>
      <c r="H85" s="835"/>
      <c r="I85" s="835"/>
      <c r="J85" s="835"/>
    </row>
    <row r="87" spans="1:10" x14ac:dyDescent="0.25">
      <c r="B87" s="2" t="s">
        <v>170</v>
      </c>
      <c r="C87" s="3"/>
      <c r="D87" s="3"/>
      <c r="E87" s="3"/>
      <c r="F87" s="3"/>
      <c r="G87" s="3"/>
      <c r="H87" s="3"/>
      <c r="I87" s="3"/>
      <c r="J87" s="4"/>
    </row>
    <row r="88" spans="1:10" x14ac:dyDescent="0.25">
      <c r="B88" s="8" t="s">
        <v>171</v>
      </c>
      <c r="C88" s="9"/>
      <c r="D88" s="9"/>
      <c r="E88" s="9"/>
      <c r="F88" s="9"/>
      <c r="G88" s="9"/>
      <c r="H88" s="9"/>
      <c r="I88" s="9"/>
      <c r="J88" s="10"/>
    </row>
    <row r="89" spans="1:10" x14ac:dyDescent="0.25">
      <c r="B89" s="18"/>
      <c r="C89" s="18"/>
      <c r="D89" s="18"/>
      <c r="E89" s="18"/>
      <c r="F89" s="18"/>
      <c r="G89" s="18"/>
      <c r="H89" s="18"/>
      <c r="I89" s="18"/>
      <c r="J89" s="18"/>
    </row>
    <row r="90" spans="1:10" x14ac:dyDescent="0.25">
      <c r="B90" s="18"/>
      <c r="C90" s="18"/>
      <c r="D90" s="18"/>
      <c r="E90" s="18"/>
      <c r="F90" s="18"/>
      <c r="G90" s="18"/>
      <c r="H90" s="18"/>
      <c r="I90" s="18"/>
      <c r="J90" s="18"/>
    </row>
    <row r="91" spans="1:10" x14ac:dyDescent="0.25">
      <c r="A91" s="310" t="s">
        <v>303</v>
      </c>
      <c r="B91" s="835" t="s">
        <v>304</v>
      </c>
      <c r="C91" s="835"/>
      <c r="D91" s="835"/>
      <c r="E91" s="835"/>
      <c r="F91" s="835"/>
      <c r="G91" s="835"/>
      <c r="H91" s="835"/>
      <c r="I91" s="835"/>
      <c r="J91" s="835"/>
    </row>
    <row r="93" spans="1:10" x14ac:dyDescent="0.25">
      <c r="B93" s="2" t="s">
        <v>172</v>
      </c>
      <c r="C93" s="3"/>
      <c r="D93" s="3"/>
      <c r="E93" s="3"/>
      <c r="F93" s="3"/>
      <c r="G93" s="3"/>
      <c r="H93" s="3"/>
      <c r="I93" s="3"/>
      <c r="J93" s="4"/>
    </row>
    <row r="94" spans="1:10" x14ac:dyDescent="0.25">
      <c r="B94" s="5" t="s">
        <v>173</v>
      </c>
      <c r="C94" s="6"/>
      <c r="D94" s="6"/>
      <c r="E94" s="6"/>
      <c r="F94" s="6"/>
      <c r="G94" s="6"/>
      <c r="H94" s="6"/>
      <c r="I94" s="6"/>
      <c r="J94" s="7"/>
    </row>
    <row r="95" spans="1:10" x14ac:dyDescent="0.25">
      <c r="B95" s="5" t="s">
        <v>174</v>
      </c>
      <c r="C95" s="6"/>
      <c r="D95" s="6"/>
      <c r="E95" s="6"/>
      <c r="F95" s="6"/>
      <c r="G95" s="6"/>
      <c r="H95" s="6"/>
      <c r="I95" s="6"/>
      <c r="J95" s="7"/>
    </row>
    <row r="96" spans="1:10" x14ac:dyDescent="0.25">
      <c r="B96" s="5" t="s">
        <v>175</v>
      </c>
      <c r="C96" s="6"/>
      <c r="D96" s="6"/>
      <c r="E96" s="6"/>
      <c r="F96" s="6"/>
      <c r="G96" s="6"/>
      <c r="H96" s="6"/>
      <c r="I96" s="6"/>
      <c r="J96" s="7"/>
    </row>
    <row r="97" spans="1:10" x14ac:dyDescent="0.25">
      <c r="B97" s="5" t="s">
        <v>176</v>
      </c>
      <c r="C97" s="6"/>
      <c r="D97" s="6"/>
      <c r="E97" s="6"/>
      <c r="F97" s="6"/>
      <c r="G97" s="6"/>
      <c r="H97" s="6"/>
      <c r="I97" s="6"/>
      <c r="J97" s="7"/>
    </row>
    <row r="98" spans="1:10" x14ac:dyDescent="0.25">
      <c r="B98" s="5" t="s">
        <v>177</v>
      </c>
      <c r="C98" s="6"/>
      <c r="D98" s="6"/>
      <c r="E98" s="6"/>
      <c r="F98" s="6"/>
      <c r="G98" s="6"/>
      <c r="H98" s="6"/>
      <c r="I98" s="6"/>
      <c r="J98" s="7"/>
    </row>
    <row r="99" spans="1:10" x14ac:dyDescent="0.25">
      <c r="B99" s="5" t="s">
        <v>203</v>
      </c>
      <c r="C99" s="6"/>
      <c r="D99" s="6"/>
      <c r="E99" s="6"/>
      <c r="F99" s="6"/>
      <c r="G99" s="6"/>
      <c r="H99" s="6"/>
      <c r="I99" s="6"/>
      <c r="J99" s="7"/>
    </row>
    <row r="100" spans="1:10" x14ac:dyDescent="0.25">
      <c r="B100" s="5" t="s">
        <v>178</v>
      </c>
      <c r="C100" s="6"/>
      <c r="D100" s="6"/>
      <c r="E100" s="6"/>
      <c r="F100" s="6"/>
      <c r="G100" s="6"/>
      <c r="H100" s="6"/>
      <c r="I100" s="6"/>
      <c r="J100" s="7"/>
    </row>
    <row r="101" spans="1:10" x14ac:dyDescent="0.25">
      <c r="B101" s="5" t="s">
        <v>179</v>
      </c>
      <c r="C101" s="6"/>
      <c r="D101" s="6"/>
      <c r="E101" s="6"/>
      <c r="F101" s="6"/>
      <c r="G101" s="6"/>
      <c r="H101" s="6"/>
      <c r="I101" s="6"/>
      <c r="J101" s="7"/>
    </row>
    <row r="102" spans="1:10" x14ac:dyDescent="0.25">
      <c r="B102" s="5" t="s">
        <v>180</v>
      </c>
      <c r="C102" s="6"/>
      <c r="D102" s="6"/>
      <c r="E102" s="6"/>
      <c r="F102" s="6"/>
      <c r="G102" s="6"/>
      <c r="H102" s="6"/>
      <c r="I102" s="6"/>
      <c r="J102" s="7"/>
    </row>
    <row r="103" spans="1:10" x14ac:dyDescent="0.25">
      <c r="B103" s="5" t="s">
        <v>181</v>
      </c>
      <c r="C103" s="6"/>
      <c r="D103" s="6"/>
      <c r="E103" s="6"/>
      <c r="F103" s="6"/>
      <c r="G103" s="6"/>
      <c r="H103" s="6"/>
      <c r="I103" s="6"/>
      <c r="J103" s="7"/>
    </row>
    <row r="104" spans="1:10" x14ac:dyDescent="0.25">
      <c r="B104" s="5"/>
      <c r="C104" s="6"/>
      <c r="D104" s="6"/>
      <c r="E104" s="6"/>
      <c r="F104" s="6"/>
      <c r="G104" s="6"/>
      <c r="H104" s="6"/>
      <c r="I104" s="6"/>
      <c r="J104" s="7"/>
    </row>
    <row r="105" spans="1:10" x14ac:dyDescent="0.25">
      <c r="B105" s="5"/>
      <c r="C105" s="6"/>
      <c r="D105" s="6"/>
      <c r="E105" s="6"/>
      <c r="F105" s="6"/>
      <c r="G105" s="6"/>
      <c r="H105" s="6"/>
      <c r="I105" s="6"/>
      <c r="J105" s="7"/>
    </row>
    <row r="106" spans="1:10" x14ac:dyDescent="0.25">
      <c r="B106" s="5"/>
      <c r="C106" s="6"/>
      <c r="D106" s="6"/>
      <c r="E106" s="6"/>
      <c r="F106" s="6"/>
      <c r="G106" s="6"/>
      <c r="H106" s="6"/>
      <c r="I106" s="6"/>
      <c r="J106" s="7"/>
    </row>
    <row r="107" spans="1:10" x14ac:dyDescent="0.25">
      <c r="B107" s="5"/>
      <c r="C107" s="6"/>
      <c r="D107" s="6"/>
      <c r="E107" s="6"/>
      <c r="F107" s="6"/>
      <c r="G107" s="6"/>
      <c r="H107" s="6"/>
      <c r="I107" s="6"/>
      <c r="J107" s="7"/>
    </row>
    <row r="108" spans="1:10" x14ac:dyDescent="0.25">
      <c r="B108" s="8"/>
      <c r="C108" s="9"/>
      <c r="D108" s="9"/>
      <c r="E108" s="9"/>
      <c r="F108" s="9"/>
      <c r="G108" s="9"/>
      <c r="H108" s="9"/>
      <c r="I108" s="9"/>
      <c r="J108" s="10"/>
    </row>
    <row r="111" spans="1:10" x14ac:dyDescent="0.25">
      <c r="A111" s="310" t="s">
        <v>305</v>
      </c>
      <c r="B111" s="835" t="s">
        <v>306</v>
      </c>
      <c r="C111" s="835"/>
      <c r="D111" s="835"/>
      <c r="E111" s="835"/>
      <c r="F111" s="835"/>
      <c r="G111" s="835"/>
      <c r="H111" s="835"/>
      <c r="I111" s="835"/>
      <c r="J111" s="835"/>
    </row>
    <row r="113" spans="1:10" x14ac:dyDescent="0.25">
      <c r="B113" s="158" t="s">
        <v>182</v>
      </c>
      <c r="C113" s="159"/>
      <c r="D113" s="159"/>
      <c r="E113" s="159"/>
      <c r="F113" s="159"/>
      <c r="G113" s="159"/>
      <c r="H113" s="159"/>
      <c r="I113" s="159"/>
      <c r="J113" s="160"/>
    </row>
    <row r="114" spans="1:10" x14ac:dyDescent="0.25">
      <c r="B114" s="14" t="s">
        <v>183</v>
      </c>
      <c r="C114" s="13"/>
      <c r="D114" s="13"/>
      <c r="E114" s="13"/>
      <c r="F114" s="13"/>
      <c r="G114" s="13"/>
      <c r="H114" s="13"/>
      <c r="I114" s="13"/>
      <c r="J114" s="157"/>
    </row>
    <row r="115" spans="1:10" x14ac:dyDescent="0.25">
      <c r="B115" s="5" t="s">
        <v>184</v>
      </c>
      <c r="C115" s="6"/>
      <c r="D115" s="6"/>
      <c r="E115" s="6"/>
      <c r="F115" s="6"/>
      <c r="G115" s="6"/>
      <c r="H115" s="6"/>
      <c r="I115" s="6"/>
      <c r="J115" s="7"/>
    </row>
    <row r="116" spans="1:10" x14ac:dyDescent="0.25">
      <c r="B116" s="8"/>
      <c r="C116" s="9"/>
      <c r="D116" s="9"/>
      <c r="E116" s="9"/>
      <c r="F116" s="9"/>
      <c r="G116" s="9"/>
      <c r="H116" s="9"/>
      <c r="I116" s="9"/>
      <c r="J116" s="10"/>
    </row>
    <row r="127" spans="1:10" x14ac:dyDescent="0.25">
      <c r="A127" s="310" t="s">
        <v>307</v>
      </c>
      <c r="B127" s="835" t="s">
        <v>308</v>
      </c>
      <c r="C127" s="835"/>
      <c r="D127" s="835"/>
      <c r="E127" s="835"/>
      <c r="F127" s="835"/>
      <c r="G127" s="835"/>
      <c r="H127" s="835"/>
      <c r="I127" s="835"/>
      <c r="J127" s="835"/>
    </row>
    <row r="129" spans="1:10" x14ac:dyDescent="0.25">
      <c r="B129" s="2" t="s">
        <v>185</v>
      </c>
      <c r="C129" s="3"/>
      <c r="D129" s="3"/>
      <c r="E129" s="3"/>
      <c r="F129" s="3"/>
      <c r="G129" s="3"/>
      <c r="H129" s="3"/>
      <c r="I129" s="3"/>
      <c r="J129" s="4"/>
    </row>
    <row r="130" spans="1:10" x14ac:dyDescent="0.25">
      <c r="B130" s="5" t="s">
        <v>186</v>
      </c>
      <c r="C130" s="6"/>
      <c r="D130" s="6"/>
      <c r="E130" s="6"/>
      <c r="F130" s="6"/>
      <c r="G130" s="6"/>
      <c r="H130" s="6"/>
      <c r="I130" s="6"/>
      <c r="J130" s="7"/>
    </row>
    <row r="131" spans="1:10" x14ac:dyDescent="0.25">
      <c r="B131" s="5" t="s">
        <v>187</v>
      </c>
      <c r="C131" s="6"/>
      <c r="D131" s="6"/>
      <c r="E131" s="6"/>
      <c r="F131" s="6"/>
      <c r="G131" s="6"/>
      <c r="H131" s="6"/>
      <c r="I131" s="6"/>
      <c r="J131" s="7"/>
    </row>
    <row r="132" spans="1:10" x14ac:dyDescent="0.25">
      <c r="B132" s="5" t="s">
        <v>204</v>
      </c>
      <c r="C132" s="6"/>
      <c r="D132" s="6"/>
      <c r="E132" s="6"/>
      <c r="F132" s="6"/>
      <c r="G132" s="6"/>
      <c r="H132" s="6"/>
      <c r="I132" s="6"/>
      <c r="J132" s="7"/>
    </row>
    <row r="133" spans="1:10" x14ac:dyDescent="0.25">
      <c r="B133" s="5" t="s">
        <v>188</v>
      </c>
      <c r="C133" s="6"/>
      <c r="D133" s="6"/>
      <c r="E133" s="6"/>
      <c r="F133" s="6"/>
      <c r="G133" s="6"/>
      <c r="H133" s="6"/>
      <c r="I133" s="6"/>
      <c r="J133" s="7"/>
    </row>
    <row r="134" spans="1:10" x14ac:dyDescent="0.25">
      <c r="B134" s="5" t="s">
        <v>189</v>
      </c>
      <c r="C134" s="6"/>
      <c r="D134" s="6"/>
      <c r="E134" s="6"/>
      <c r="F134" s="6"/>
      <c r="G134" s="6"/>
      <c r="H134" s="6"/>
      <c r="I134" s="6"/>
      <c r="J134" s="7"/>
    </row>
    <row r="135" spans="1:10" x14ac:dyDescent="0.25">
      <c r="B135" s="5"/>
      <c r="C135" s="6"/>
      <c r="D135" s="6"/>
      <c r="E135" s="6"/>
      <c r="F135" s="6"/>
      <c r="G135" s="6"/>
      <c r="H135" s="6"/>
      <c r="I135" s="6"/>
      <c r="J135" s="7"/>
    </row>
    <row r="136" spans="1:10" x14ac:dyDescent="0.25">
      <c r="B136" s="5"/>
      <c r="C136" s="6"/>
      <c r="D136" s="6"/>
      <c r="E136" s="6"/>
      <c r="F136" s="6"/>
      <c r="G136" s="6"/>
      <c r="H136" s="6"/>
      <c r="I136" s="6"/>
      <c r="J136" s="7"/>
    </row>
    <row r="137" spans="1:10" x14ac:dyDescent="0.25">
      <c r="B137" s="8"/>
      <c r="C137" s="9"/>
      <c r="D137" s="9"/>
      <c r="E137" s="9"/>
      <c r="F137" s="9"/>
      <c r="G137" s="9"/>
      <c r="H137" s="9"/>
      <c r="I137" s="9"/>
      <c r="J137" s="10"/>
    </row>
    <row r="140" spans="1:10" x14ac:dyDescent="0.25">
      <c r="A140" s="310" t="s">
        <v>309</v>
      </c>
      <c r="B140" s="835" t="s">
        <v>310</v>
      </c>
      <c r="C140" s="835"/>
      <c r="D140" s="835"/>
      <c r="E140" s="835"/>
      <c r="F140" s="835"/>
      <c r="G140" s="835"/>
      <c r="H140" s="835"/>
      <c r="I140" s="835"/>
      <c r="J140" s="835"/>
    </row>
    <row r="142" spans="1:10" x14ac:dyDescent="0.25">
      <c r="B142" s="2" t="s">
        <v>190</v>
      </c>
      <c r="C142" s="3"/>
      <c r="D142" s="3"/>
      <c r="E142" s="3"/>
      <c r="F142" s="3"/>
      <c r="G142" s="3"/>
      <c r="H142" s="3"/>
      <c r="I142" s="3"/>
      <c r="J142" s="4"/>
    </row>
    <row r="143" spans="1:10" x14ac:dyDescent="0.25">
      <c r="B143" s="5" t="s">
        <v>191</v>
      </c>
      <c r="C143" s="6"/>
      <c r="D143" s="6"/>
      <c r="E143" s="6"/>
      <c r="F143" s="6"/>
      <c r="G143" s="6"/>
      <c r="H143" s="6"/>
      <c r="I143" s="6"/>
      <c r="J143" s="7"/>
    </row>
    <row r="144" spans="1:10" x14ac:dyDescent="0.25">
      <c r="B144" s="8"/>
      <c r="C144" s="9"/>
      <c r="D144" s="9"/>
      <c r="E144" s="9"/>
      <c r="F144" s="9"/>
      <c r="G144" s="9"/>
      <c r="H144" s="9"/>
      <c r="I144" s="9"/>
      <c r="J144" s="10"/>
    </row>
    <row r="147" spans="1:10" x14ac:dyDescent="0.25">
      <c r="A147" s="310" t="s">
        <v>311</v>
      </c>
      <c r="B147" s="835" t="s">
        <v>312</v>
      </c>
      <c r="C147" s="835"/>
      <c r="D147" s="835"/>
      <c r="E147" s="835"/>
      <c r="F147" s="835"/>
      <c r="G147" s="835"/>
      <c r="H147" s="835"/>
      <c r="I147" s="835"/>
      <c r="J147" s="835"/>
    </row>
    <row r="149" spans="1:10" x14ac:dyDescent="0.25">
      <c r="B149" s="2" t="s">
        <v>192</v>
      </c>
      <c r="C149" s="3"/>
      <c r="D149" s="3"/>
      <c r="E149" s="3"/>
      <c r="F149" s="3"/>
      <c r="G149" s="3"/>
      <c r="H149" s="3"/>
      <c r="I149" s="3"/>
      <c r="J149" s="4"/>
    </row>
    <row r="150" spans="1:10" x14ac:dyDescent="0.25">
      <c r="B150" s="5" t="s">
        <v>193</v>
      </c>
      <c r="C150" s="6"/>
      <c r="D150" s="6"/>
      <c r="E150" s="6"/>
      <c r="F150" s="6"/>
      <c r="G150" s="6"/>
      <c r="H150" s="6"/>
      <c r="I150" s="6"/>
      <c r="J150" s="7"/>
    </row>
    <row r="151" spans="1:10" x14ac:dyDescent="0.25">
      <c r="B151" s="5" t="s">
        <v>194</v>
      </c>
      <c r="C151" s="6"/>
      <c r="D151" s="6"/>
      <c r="E151" s="6"/>
      <c r="F151" s="6"/>
      <c r="G151" s="6"/>
      <c r="H151" s="6"/>
      <c r="I151" s="6"/>
      <c r="J151" s="7"/>
    </row>
    <row r="152" spans="1:10" x14ac:dyDescent="0.25">
      <c r="B152" s="5" t="s">
        <v>195</v>
      </c>
      <c r="C152" s="6"/>
      <c r="D152" s="6"/>
      <c r="E152" s="6"/>
      <c r="F152" s="6"/>
      <c r="G152" s="6"/>
      <c r="H152" s="6"/>
      <c r="I152" s="6"/>
      <c r="J152" s="7"/>
    </row>
    <row r="153" spans="1:10" x14ac:dyDescent="0.25">
      <c r="B153" s="5" t="s">
        <v>196</v>
      </c>
      <c r="C153" s="6"/>
      <c r="D153" s="6"/>
      <c r="E153" s="6"/>
      <c r="F153" s="6"/>
      <c r="G153" s="6"/>
      <c r="H153" s="6"/>
      <c r="I153" s="6"/>
      <c r="J153" s="7"/>
    </row>
    <row r="154" spans="1:10" x14ac:dyDescent="0.25">
      <c r="B154" s="5"/>
      <c r="C154" s="6"/>
      <c r="D154" s="6"/>
      <c r="E154" s="6"/>
      <c r="F154" s="6"/>
      <c r="G154" s="6"/>
      <c r="H154" s="6"/>
      <c r="I154" s="6"/>
      <c r="J154" s="7"/>
    </row>
    <row r="155" spans="1:10" x14ac:dyDescent="0.25">
      <c r="B155" s="5"/>
      <c r="C155" s="6"/>
      <c r="D155" s="6"/>
      <c r="E155" s="6"/>
      <c r="F155" s="6"/>
      <c r="G155" s="6"/>
      <c r="H155" s="6"/>
      <c r="I155" s="6"/>
      <c r="J155" s="7"/>
    </row>
    <row r="156" spans="1:10" x14ac:dyDescent="0.25">
      <c r="B156" s="8"/>
      <c r="C156" s="9"/>
      <c r="D156" s="9"/>
      <c r="E156" s="9"/>
      <c r="F156" s="9"/>
      <c r="G156" s="9"/>
      <c r="H156" s="9"/>
      <c r="I156" s="9"/>
      <c r="J156" s="10"/>
    </row>
    <row r="159" spans="1:10" x14ac:dyDescent="0.25">
      <c r="A159" s="310" t="s">
        <v>313</v>
      </c>
      <c r="B159" s="836" t="s">
        <v>314</v>
      </c>
      <c r="C159" s="835"/>
      <c r="D159" s="835"/>
      <c r="E159" s="835"/>
      <c r="F159" s="835"/>
      <c r="G159" s="835"/>
      <c r="H159" s="835"/>
      <c r="I159" s="835"/>
      <c r="J159" s="835"/>
    </row>
    <row r="160" spans="1:10" x14ac:dyDescent="0.25">
      <c r="B160" s="835"/>
      <c r="C160" s="835"/>
      <c r="D160" s="835"/>
      <c r="E160" s="835"/>
      <c r="F160" s="835"/>
      <c r="G160" s="835"/>
      <c r="H160" s="835"/>
      <c r="I160" s="835"/>
      <c r="J160" s="835"/>
    </row>
    <row r="162" spans="1:10" x14ac:dyDescent="0.25">
      <c r="B162" s="2" t="s">
        <v>205</v>
      </c>
      <c r="C162" s="3"/>
      <c r="D162" s="3"/>
      <c r="E162" s="3"/>
      <c r="F162" s="3"/>
      <c r="G162" s="3"/>
      <c r="H162" s="3"/>
      <c r="I162" s="3"/>
      <c r="J162" s="4"/>
    </row>
    <row r="163" spans="1:10" x14ac:dyDescent="0.25">
      <c r="B163" s="5" t="s">
        <v>197</v>
      </c>
      <c r="C163" s="6"/>
      <c r="D163" s="6"/>
      <c r="E163" s="6"/>
      <c r="F163" s="6"/>
      <c r="G163" s="6"/>
      <c r="H163" s="6"/>
      <c r="I163" s="6"/>
      <c r="J163" s="7"/>
    </row>
    <row r="164" spans="1:10" x14ac:dyDescent="0.25">
      <c r="B164" s="5" t="s">
        <v>198</v>
      </c>
      <c r="C164" s="6"/>
      <c r="D164" s="6"/>
      <c r="E164" s="6"/>
      <c r="F164" s="6"/>
      <c r="G164" s="6"/>
      <c r="H164" s="6"/>
      <c r="I164" s="6"/>
      <c r="J164" s="7"/>
    </row>
    <row r="165" spans="1:10" x14ac:dyDescent="0.25">
      <c r="B165" s="5" t="s">
        <v>199</v>
      </c>
      <c r="C165" s="6"/>
      <c r="D165" s="6"/>
      <c r="E165" s="6"/>
      <c r="F165" s="6"/>
      <c r="G165" s="6"/>
      <c r="H165" s="6"/>
      <c r="I165" s="6"/>
      <c r="J165" s="7"/>
    </row>
    <row r="166" spans="1:10" x14ac:dyDescent="0.25">
      <c r="B166" s="5"/>
      <c r="C166" s="6"/>
      <c r="D166" s="6"/>
      <c r="E166" s="6"/>
      <c r="F166" s="6"/>
      <c r="G166" s="6"/>
      <c r="H166" s="6"/>
      <c r="I166" s="6"/>
      <c r="J166" s="7"/>
    </row>
    <row r="167" spans="1:10" x14ac:dyDescent="0.25">
      <c r="B167" s="8"/>
      <c r="C167" s="9"/>
      <c r="D167" s="9"/>
      <c r="E167" s="9"/>
      <c r="F167" s="9"/>
      <c r="G167" s="9"/>
      <c r="H167" s="9"/>
      <c r="I167" s="9"/>
      <c r="J167" s="10"/>
    </row>
    <row r="169" spans="1:10" x14ac:dyDescent="0.25">
      <c r="A169" s="310" t="s">
        <v>315</v>
      </c>
      <c r="B169" s="835" t="s">
        <v>316</v>
      </c>
      <c r="C169" s="835"/>
      <c r="D169" s="835"/>
      <c r="E169" s="835"/>
      <c r="F169" s="835"/>
      <c r="G169" s="835"/>
      <c r="H169" s="835"/>
      <c r="I169" s="835"/>
      <c r="J169" s="835"/>
    </row>
    <row r="171" spans="1:10" x14ac:dyDescent="0.25">
      <c r="B171" s="2" t="s">
        <v>200</v>
      </c>
      <c r="C171" s="3"/>
      <c r="D171" s="3"/>
      <c r="E171" s="3"/>
      <c r="F171" s="3"/>
      <c r="G171" s="3"/>
      <c r="H171" s="3"/>
      <c r="I171" s="3"/>
      <c r="J171" s="4"/>
    </row>
    <row r="172" spans="1:10" x14ac:dyDescent="0.25">
      <c r="B172" s="5" t="s">
        <v>201</v>
      </c>
      <c r="C172" s="6"/>
      <c r="D172" s="6"/>
      <c r="E172" s="6"/>
      <c r="F172" s="6"/>
      <c r="G172" s="6"/>
      <c r="H172" s="6"/>
      <c r="I172" s="6"/>
      <c r="J172" s="7"/>
    </row>
    <row r="173" spans="1:10" x14ac:dyDescent="0.25">
      <c r="B173" s="5" t="s">
        <v>202</v>
      </c>
      <c r="C173" s="6"/>
      <c r="D173" s="6"/>
      <c r="E173" s="6"/>
      <c r="F173" s="6"/>
      <c r="G173" s="6"/>
      <c r="H173" s="6"/>
      <c r="I173" s="6"/>
      <c r="J173" s="7"/>
    </row>
    <row r="174" spans="1:10" x14ac:dyDescent="0.25">
      <c r="B174" s="5"/>
      <c r="C174" s="6"/>
      <c r="D174" s="6"/>
      <c r="E174" s="6"/>
      <c r="F174" s="6"/>
      <c r="G174" s="6"/>
      <c r="H174" s="6"/>
      <c r="I174" s="6"/>
      <c r="J174" s="7"/>
    </row>
    <row r="175" spans="1:10" x14ac:dyDescent="0.25">
      <c r="B175" s="8"/>
      <c r="C175" s="9"/>
      <c r="D175" s="9"/>
      <c r="E175" s="9"/>
      <c r="F175" s="9"/>
      <c r="G175" s="9"/>
      <c r="H175" s="9"/>
      <c r="I175" s="9"/>
      <c r="J175" s="10"/>
    </row>
  </sheetData>
  <mergeCells count="17">
    <mergeCell ref="B74:J75"/>
    <mergeCell ref="B85:J85"/>
    <mergeCell ref="B91:J91"/>
    <mergeCell ref="B111:J111"/>
    <mergeCell ref="B169:J169"/>
    <mergeCell ref="B127:J127"/>
    <mergeCell ref="B140:J140"/>
    <mergeCell ref="B147:J147"/>
    <mergeCell ref="B159:J160"/>
    <mergeCell ref="B59:J59"/>
    <mergeCell ref="B66:J67"/>
    <mergeCell ref="B1:J2"/>
    <mergeCell ref="B14:J15"/>
    <mergeCell ref="B25:J26"/>
    <mergeCell ref="B36:J36"/>
    <mergeCell ref="B43:J44"/>
    <mergeCell ref="B52:J52"/>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0"/>
  <sheetViews>
    <sheetView showGridLines="0" view="pageLayout" zoomScaleNormal="100" workbookViewId="0"/>
  </sheetViews>
  <sheetFormatPr defaultRowHeight="15" x14ac:dyDescent="0.2"/>
  <cols>
    <col min="1" max="1" width="4.5703125" style="20" customWidth="1"/>
    <col min="2" max="16384" width="9.140625" style="20"/>
  </cols>
  <sheetData>
    <row r="1" spans="1:10" ht="15.75" x14ac:dyDescent="0.25">
      <c r="A1" s="19" t="s">
        <v>537</v>
      </c>
    </row>
    <row r="3" spans="1:10" x14ac:dyDescent="0.2">
      <c r="B3" s="1" t="s">
        <v>812</v>
      </c>
    </row>
    <row r="5" spans="1:10" ht="15.75" x14ac:dyDescent="0.25">
      <c r="A5" s="19" t="s">
        <v>318</v>
      </c>
    </row>
    <row r="7" spans="1:10" x14ac:dyDescent="0.2">
      <c r="B7" s="158" t="s">
        <v>813</v>
      </c>
      <c r="C7" s="151"/>
      <c r="D7" s="151"/>
      <c r="E7" s="151"/>
      <c r="F7" s="151"/>
      <c r="G7" s="151"/>
      <c r="H7" s="151"/>
      <c r="I7" s="151"/>
      <c r="J7" s="152"/>
    </row>
    <row r="8" spans="1:10" x14ac:dyDescent="0.2">
      <c r="B8" s="34"/>
      <c r="C8" s="25"/>
      <c r="D8" s="25"/>
      <c r="E8" s="25"/>
      <c r="F8" s="25"/>
      <c r="G8" s="25"/>
      <c r="H8" s="25"/>
      <c r="I8" s="25"/>
      <c r="J8" s="80"/>
    </row>
    <row r="9" spans="1:10" x14ac:dyDescent="0.2">
      <c r="B9" s="77"/>
      <c r="C9" s="27"/>
      <c r="D9" s="27"/>
      <c r="E9" s="27"/>
      <c r="F9" s="27"/>
      <c r="G9" s="27"/>
      <c r="H9" s="27"/>
      <c r="I9" s="27"/>
      <c r="J9" s="32"/>
    </row>
    <row r="10" spans="1:10" x14ac:dyDescent="0.2">
      <c r="B10" s="84"/>
      <c r="C10" s="85"/>
      <c r="D10" s="85"/>
      <c r="E10" s="85"/>
      <c r="F10" s="85"/>
      <c r="G10" s="85"/>
      <c r="H10" s="85"/>
      <c r="I10" s="85"/>
      <c r="J10" s="81"/>
    </row>
  </sheetData>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C27"/>
  <sheetViews>
    <sheetView showGridLines="0" view="pageLayout" zoomScaleNormal="100" workbookViewId="0"/>
  </sheetViews>
  <sheetFormatPr defaultRowHeight="15" x14ac:dyDescent="0.2"/>
  <cols>
    <col min="1" max="1" width="4.5703125" style="20" customWidth="1"/>
    <col min="2" max="2" width="5.28515625" style="20" customWidth="1"/>
    <col min="3" max="16384" width="9.140625" style="20"/>
  </cols>
  <sheetData>
    <row r="1" spans="1:3" ht="15.75" x14ac:dyDescent="0.25">
      <c r="A1" s="19" t="s">
        <v>538</v>
      </c>
    </row>
    <row r="3" spans="1:3" x14ac:dyDescent="0.2">
      <c r="B3" s="20" t="s">
        <v>356</v>
      </c>
    </row>
    <row r="5" spans="1:3" ht="15.75" x14ac:dyDescent="0.25">
      <c r="A5" s="19" t="s">
        <v>318</v>
      </c>
    </row>
    <row r="7" spans="1:3" x14ac:dyDescent="0.2">
      <c r="B7" s="87" t="s">
        <v>284</v>
      </c>
      <c r="C7" s="365" t="s">
        <v>625</v>
      </c>
    </row>
    <row r="8" spans="1:3" x14ac:dyDescent="0.2">
      <c r="B8" s="90" t="s">
        <v>285</v>
      </c>
      <c r="C8" s="366" t="s">
        <v>626</v>
      </c>
    </row>
    <row r="9" spans="1:3" x14ac:dyDescent="0.2">
      <c r="B9" s="88" t="s">
        <v>287</v>
      </c>
      <c r="C9" s="367" t="s">
        <v>627</v>
      </c>
    </row>
    <row r="10" spans="1:3" x14ac:dyDescent="0.2">
      <c r="B10" s="90" t="s">
        <v>289</v>
      </c>
      <c r="C10" s="366" t="s">
        <v>628</v>
      </c>
    </row>
    <row r="11" spans="1:3" x14ac:dyDescent="0.2">
      <c r="B11" s="88" t="s">
        <v>291</v>
      </c>
      <c r="C11" s="367" t="s">
        <v>629</v>
      </c>
    </row>
    <row r="12" spans="1:3" x14ac:dyDescent="0.2">
      <c r="B12" s="90" t="s">
        <v>293</v>
      </c>
      <c r="C12" s="366" t="s">
        <v>327</v>
      </c>
    </row>
    <row r="13" spans="1:3" x14ac:dyDescent="0.2">
      <c r="B13" s="88" t="s">
        <v>296</v>
      </c>
      <c r="C13" s="367" t="s">
        <v>630</v>
      </c>
    </row>
    <row r="14" spans="1:3" x14ac:dyDescent="0.2">
      <c r="B14" s="90" t="s">
        <v>297</v>
      </c>
      <c r="C14" s="366" t="s">
        <v>631</v>
      </c>
    </row>
    <row r="15" spans="1:3" x14ac:dyDescent="0.2">
      <c r="B15" s="90" t="s">
        <v>299</v>
      </c>
      <c r="C15" s="366" t="s">
        <v>632</v>
      </c>
    </row>
    <row r="16" spans="1:3" x14ac:dyDescent="0.2">
      <c r="B16" s="89" t="s">
        <v>301</v>
      </c>
      <c r="C16" s="368" t="s">
        <v>633</v>
      </c>
    </row>
    <row r="17" spans="2:2" x14ac:dyDescent="0.2">
      <c r="B17" s="86"/>
    </row>
    <row r="18" spans="2:2" x14ac:dyDescent="0.2">
      <c r="B18" s="86"/>
    </row>
    <row r="19" spans="2:2" x14ac:dyDescent="0.2">
      <c r="B19" s="86"/>
    </row>
    <row r="20" spans="2:2" x14ac:dyDescent="0.2">
      <c r="B20" s="86"/>
    </row>
    <row r="21" spans="2:2" x14ac:dyDescent="0.2">
      <c r="B21" s="86"/>
    </row>
    <row r="22" spans="2:2" x14ac:dyDescent="0.2">
      <c r="B22" s="86"/>
    </row>
    <row r="23" spans="2:2" x14ac:dyDescent="0.2">
      <c r="B23" s="86"/>
    </row>
    <row r="24" spans="2:2" x14ac:dyDescent="0.2">
      <c r="B24" s="86"/>
    </row>
    <row r="25" spans="2:2" x14ac:dyDescent="0.2">
      <c r="B25" s="86"/>
    </row>
    <row r="26" spans="2:2" x14ac:dyDescent="0.2">
      <c r="B26" s="86"/>
    </row>
    <row r="27" spans="2:2" x14ac:dyDescent="0.2">
      <c r="B27" s="86"/>
    </row>
  </sheetData>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J18"/>
  <sheetViews>
    <sheetView showGridLines="0" view="pageLayout" zoomScaleNormal="100" workbookViewId="0"/>
  </sheetViews>
  <sheetFormatPr defaultRowHeight="15" x14ac:dyDescent="0.2"/>
  <cols>
    <col min="1" max="1" width="4.5703125" style="20" customWidth="1"/>
    <col min="2" max="9" width="9.140625" style="20"/>
    <col min="10" max="10" width="10.42578125" style="20" customWidth="1"/>
    <col min="11" max="16384" width="9.140625" style="20"/>
  </cols>
  <sheetData>
    <row r="1" spans="1:10" ht="15.75" x14ac:dyDescent="0.25">
      <c r="A1" s="19" t="s">
        <v>539</v>
      </c>
    </row>
    <row r="3" spans="1:10" ht="15" customHeight="1" x14ac:dyDescent="0.2">
      <c r="B3" s="837" t="s">
        <v>814</v>
      </c>
      <c r="C3" s="837"/>
      <c r="D3" s="837"/>
      <c r="E3" s="837"/>
      <c r="F3" s="837"/>
      <c r="G3" s="837"/>
      <c r="H3" s="837"/>
      <c r="I3" s="837"/>
      <c r="J3" s="837"/>
    </row>
    <row r="4" spans="1:10" x14ac:dyDescent="0.2">
      <c r="B4" s="91"/>
      <c r="C4" s="91"/>
      <c r="D4" s="91"/>
      <c r="E4" s="91"/>
      <c r="F4" s="91"/>
      <c r="G4" s="91"/>
      <c r="H4" s="91"/>
      <c r="I4" s="91"/>
      <c r="J4" s="91"/>
    </row>
    <row r="5" spans="1:10" ht="15.75" x14ac:dyDescent="0.25">
      <c r="A5" s="19" t="s">
        <v>318</v>
      </c>
    </row>
    <row r="7" spans="1:10" x14ac:dyDescent="0.2">
      <c r="B7" s="862" t="s">
        <v>357</v>
      </c>
      <c r="C7" s="863"/>
      <c r="D7" s="863"/>
      <c r="E7" s="864"/>
      <c r="G7" s="862" t="s">
        <v>358</v>
      </c>
      <c r="H7" s="863"/>
      <c r="I7" s="863"/>
      <c r="J7" s="864"/>
    </row>
    <row r="8" spans="1:10" x14ac:dyDescent="0.2">
      <c r="B8" s="24">
        <v>100</v>
      </c>
      <c r="C8" s="3" t="s">
        <v>341</v>
      </c>
      <c r="D8" s="23"/>
      <c r="E8" s="32"/>
      <c r="G8" s="24">
        <v>300</v>
      </c>
      <c r="H8" s="13" t="s">
        <v>249</v>
      </c>
      <c r="I8" s="23"/>
      <c r="J8" s="32"/>
    </row>
    <row r="9" spans="1:10" x14ac:dyDescent="0.2">
      <c r="B9" s="26">
        <v>110</v>
      </c>
      <c r="C9" s="6" t="s">
        <v>634</v>
      </c>
      <c r="D9" s="25"/>
      <c r="E9" s="80"/>
      <c r="G9" s="99">
        <v>310</v>
      </c>
      <c r="H9" s="9" t="s">
        <v>267</v>
      </c>
      <c r="I9" s="85"/>
      <c r="J9" s="81"/>
    </row>
    <row r="10" spans="1:10" x14ac:dyDescent="0.2">
      <c r="B10" s="30">
        <v>120</v>
      </c>
      <c r="C10" s="16" t="s">
        <v>353</v>
      </c>
      <c r="D10" s="29"/>
      <c r="E10" s="33"/>
      <c r="G10" s="99">
        <v>320</v>
      </c>
      <c r="H10" s="9" t="s">
        <v>251</v>
      </c>
      <c r="I10" s="85"/>
      <c r="J10" s="81"/>
    </row>
    <row r="12" spans="1:10" x14ac:dyDescent="0.2">
      <c r="B12" s="862" t="s">
        <v>360</v>
      </c>
      <c r="C12" s="863"/>
      <c r="D12" s="863"/>
      <c r="E12" s="864"/>
      <c r="G12" s="862" t="s">
        <v>359</v>
      </c>
      <c r="H12" s="863"/>
      <c r="I12" s="863"/>
      <c r="J12" s="864"/>
    </row>
    <row r="13" spans="1:10" x14ac:dyDescent="0.2">
      <c r="B13" s="24">
        <v>200</v>
      </c>
      <c r="C13" s="3" t="s">
        <v>342</v>
      </c>
      <c r="D13" s="23"/>
      <c r="E13" s="32"/>
      <c r="G13" s="24">
        <v>400</v>
      </c>
      <c r="H13" s="3" t="s">
        <v>331</v>
      </c>
      <c r="I13" s="23"/>
      <c r="J13" s="32"/>
    </row>
    <row r="14" spans="1:10" x14ac:dyDescent="0.2">
      <c r="B14" s="26">
        <v>210</v>
      </c>
      <c r="C14" s="6" t="s">
        <v>333</v>
      </c>
      <c r="D14" s="25"/>
      <c r="E14" s="80"/>
      <c r="G14" s="99"/>
      <c r="H14" s="85"/>
      <c r="I14" s="85"/>
      <c r="J14" s="81"/>
    </row>
    <row r="15" spans="1:10" x14ac:dyDescent="0.2">
      <c r="B15" s="30"/>
      <c r="C15" s="29"/>
      <c r="D15" s="29"/>
      <c r="E15" s="33"/>
    </row>
    <row r="16" spans="1:10" x14ac:dyDescent="0.2">
      <c r="G16" s="862" t="s">
        <v>361</v>
      </c>
      <c r="H16" s="863"/>
      <c r="I16" s="863"/>
      <c r="J16" s="864"/>
    </row>
    <row r="17" spans="7:10" x14ac:dyDescent="0.2">
      <c r="G17" s="24">
        <v>500</v>
      </c>
      <c r="H17" s="3" t="s">
        <v>334</v>
      </c>
      <c r="I17" s="23"/>
      <c r="J17" s="32"/>
    </row>
    <row r="18" spans="7:10" x14ac:dyDescent="0.2">
      <c r="G18" s="99">
        <v>510</v>
      </c>
      <c r="H18" s="9" t="s">
        <v>336</v>
      </c>
      <c r="I18" s="85"/>
      <c r="J18" s="81"/>
    </row>
  </sheetData>
  <mergeCells count="6">
    <mergeCell ref="G16:J16"/>
    <mergeCell ref="G7:J7"/>
    <mergeCell ref="B3:J3"/>
    <mergeCell ref="B7:E7"/>
    <mergeCell ref="B12:E12"/>
    <mergeCell ref="G12:J12"/>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K27"/>
  <sheetViews>
    <sheetView showGridLines="0" view="pageLayout" zoomScaleNormal="100" workbookViewId="0"/>
  </sheetViews>
  <sheetFormatPr defaultRowHeight="15" x14ac:dyDescent="0.2"/>
  <cols>
    <col min="1" max="1" width="4.5703125" style="20" customWidth="1"/>
    <col min="2" max="2" width="3.42578125" style="20" customWidth="1"/>
    <col min="3" max="4" width="9.140625" style="20"/>
    <col min="5" max="5" width="4.7109375" style="20" customWidth="1"/>
    <col min="6" max="6" width="10.42578125" style="20" customWidth="1"/>
    <col min="7" max="7" width="8" style="20" customWidth="1"/>
    <col min="8" max="8" width="11.140625" style="20" customWidth="1"/>
    <col min="9" max="9" width="7.140625" style="20" customWidth="1"/>
    <col min="10" max="10" width="11.140625" style="20" customWidth="1"/>
    <col min="11" max="11" width="7.140625" style="20" customWidth="1"/>
    <col min="12" max="16384" width="9.140625" style="20"/>
  </cols>
  <sheetData>
    <row r="1" spans="1:11" ht="15.75" x14ac:dyDescent="0.25">
      <c r="A1" s="19" t="s">
        <v>540</v>
      </c>
    </row>
    <row r="3" spans="1:11" ht="15.75" x14ac:dyDescent="0.25">
      <c r="B3" s="19" t="s">
        <v>346</v>
      </c>
    </row>
    <row r="5" spans="1:11" x14ac:dyDescent="0.2">
      <c r="B5" s="86" t="s">
        <v>284</v>
      </c>
      <c r="C5" s="20" t="s">
        <v>362</v>
      </c>
    </row>
    <row r="6" spans="1:11" x14ac:dyDescent="0.2">
      <c r="B6" s="86"/>
    </row>
    <row r="7" spans="1:11" x14ac:dyDescent="0.2">
      <c r="B7" s="86" t="s">
        <v>285</v>
      </c>
      <c r="C7" s="20" t="s">
        <v>363</v>
      </c>
    </row>
    <row r="8" spans="1:11" x14ac:dyDescent="0.2">
      <c r="B8" s="86"/>
    </row>
    <row r="9" spans="1:11" x14ac:dyDescent="0.2">
      <c r="B9" s="86" t="s">
        <v>287</v>
      </c>
      <c r="C9" s="20" t="s">
        <v>364</v>
      </c>
    </row>
    <row r="11" spans="1:11" ht="15.75" x14ac:dyDescent="0.25">
      <c r="A11" s="19" t="s">
        <v>318</v>
      </c>
    </row>
    <row r="14" spans="1:11" ht="15.75" x14ac:dyDescent="0.25">
      <c r="B14" s="82"/>
      <c r="C14" s="23"/>
      <c r="D14" s="23"/>
      <c r="E14" s="23"/>
      <c r="F14" s="867" t="s">
        <v>348</v>
      </c>
      <c r="G14" s="861"/>
      <c r="H14" s="867" t="s">
        <v>347</v>
      </c>
      <c r="I14" s="861"/>
      <c r="J14" s="867" t="s">
        <v>365</v>
      </c>
      <c r="K14" s="861"/>
    </row>
    <row r="15" spans="1:11" ht="15" customHeight="1" x14ac:dyDescent="0.2">
      <c r="B15" s="77"/>
      <c r="C15" s="27" t="s">
        <v>366</v>
      </c>
      <c r="D15" s="27"/>
      <c r="E15" s="27"/>
      <c r="F15" s="868" t="s">
        <v>367</v>
      </c>
      <c r="G15" s="869"/>
      <c r="H15" s="876" t="s">
        <v>368</v>
      </c>
      <c r="I15" s="873"/>
      <c r="J15" s="872" t="s">
        <v>372</v>
      </c>
      <c r="K15" s="873"/>
    </row>
    <row r="16" spans="1:11" x14ac:dyDescent="0.2">
      <c r="B16" s="83"/>
      <c r="C16" s="29"/>
      <c r="D16" s="29"/>
      <c r="E16" s="29"/>
      <c r="F16" s="870"/>
      <c r="G16" s="871"/>
      <c r="H16" s="877"/>
      <c r="I16" s="875"/>
      <c r="J16" s="874"/>
      <c r="K16" s="875"/>
    </row>
    <row r="17" spans="2:11" x14ac:dyDescent="0.2">
      <c r="B17" s="24" t="s">
        <v>319</v>
      </c>
      <c r="C17" s="27" t="s">
        <v>369</v>
      </c>
      <c r="D17" s="27"/>
      <c r="E17" s="27"/>
      <c r="F17" s="371" t="s">
        <v>635</v>
      </c>
      <c r="G17" s="370"/>
      <c r="H17" s="371" t="s">
        <v>638</v>
      </c>
      <c r="I17" s="370"/>
      <c r="J17" s="371" t="s">
        <v>638</v>
      </c>
      <c r="K17" s="370"/>
    </row>
    <row r="18" spans="2:11" x14ac:dyDescent="0.2">
      <c r="B18" s="26" t="s">
        <v>320</v>
      </c>
      <c r="C18" s="25" t="s">
        <v>342</v>
      </c>
      <c r="D18" s="25"/>
      <c r="E18" s="80"/>
      <c r="F18" s="372" t="s">
        <v>636</v>
      </c>
      <c r="G18" s="352"/>
      <c r="H18" s="372" t="s">
        <v>638</v>
      </c>
      <c r="I18" s="352"/>
      <c r="J18" s="372" t="s">
        <v>638</v>
      </c>
      <c r="K18" s="352"/>
    </row>
    <row r="19" spans="2:11" x14ac:dyDescent="0.2">
      <c r="B19" s="28" t="s">
        <v>321</v>
      </c>
      <c r="C19" s="27" t="s">
        <v>249</v>
      </c>
      <c r="D19" s="27"/>
      <c r="E19" s="27"/>
      <c r="F19" s="372" t="s">
        <v>635</v>
      </c>
      <c r="G19" s="352"/>
      <c r="H19" s="372" t="s">
        <v>638</v>
      </c>
      <c r="I19" s="352"/>
      <c r="J19" s="372" t="s">
        <v>638</v>
      </c>
      <c r="K19" s="352"/>
    </row>
    <row r="20" spans="2:11" x14ac:dyDescent="0.2">
      <c r="B20" s="26" t="s">
        <v>322</v>
      </c>
      <c r="C20" s="25" t="s">
        <v>335</v>
      </c>
      <c r="D20" s="25"/>
      <c r="E20" s="80"/>
      <c r="F20" s="372" t="s">
        <v>637</v>
      </c>
      <c r="G20" s="352"/>
      <c r="H20" s="372" t="s">
        <v>639</v>
      </c>
      <c r="I20" s="352"/>
      <c r="J20" s="372" t="s">
        <v>639</v>
      </c>
      <c r="K20" s="352"/>
    </row>
    <row r="21" spans="2:11" x14ac:dyDescent="0.2">
      <c r="B21" s="28" t="s">
        <v>323</v>
      </c>
      <c r="C21" s="27" t="s">
        <v>336</v>
      </c>
      <c r="D21" s="27"/>
      <c r="E21" s="27"/>
      <c r="F21" s="372" t="s">
        <v>635</v>
      </c>
      <c r="G21" s="352"/>
      <c r="H21" s="372" t="s">
        <v>639</v>
      </c>
      <c r="I21" s="352"/>
      <c r="J21" s="372" t="s">
        <v>639</v>
      </c>
      <c r="K21" s="352"/>
    </row>
    <row r="22" spans="2:11" x14ac:dyDescent="0.2">
      <c r="B22" s="26" t="s">
        <v>324</v>
      </c>
      <c r="C22" s="25" t="s">
        <v>333</v>
      </c>
      <c r="D22" s="25"/>
      <c r="E22" s="80"/>
      <c r="F22" s="372" t="s">
        <v>636</v>
      </c>
      <c r="G22" s="352"/>
      <c r="H22" s="372" t="s">
        <v>638</v>
      </c>
      <c r="I22" s="352"/>
      <c r="J22" s="372" t="s">
        <v>638</v>
      </c>
      <c r="K22" s="352"/>
    </row>
    <row r="23" spans="2:11" x14ac:dyDescent="0.2">
      <c r="B23" s="28" t="s">
        <v>325</v>
      </c>
      <c r="C23" s="27" t="s">
        <v>370</v>
      </c>
      <c r="D23" s="27"/>
      <c r="E23" s="27"/>
      <c r="F23" s="372" t="s">
        <v>637</v>
      </c>
      <c r="G23" s="352"/>
      <c r="H23" s="372" t="s">
        <v>639</v>
      </c>
      <c r="I23" s="352"/>
      <c r="J23" s="372" t="s">
        <v>639</v>
      </c>
      <c r="K23" s="352"/>
    </row>
    <row r="24" spans="2:11" x14ac:dyDescent="0.2">
      <c r="B24" s="26" t="s">
        <v>326</v>
      </c>
      <c r="C24" s="25" t="s">
        <v>334</v>
      </c>
      <c r="D24" s="25"/>
      <c r="E24" s="80"/>
      <c r="F24" s="372" t="s">
        <v>635</v>
      </c>
      <c r="G24" s="352"/>
      <c r="H24" s="372" t="s">
        <v>639</v>
      </c>
      <c r="I24" s="352"/>
      <c r="J24" s="372" t="s">
        <v>639</v>
      </c>
      <c r="K24" s="352"/>
    </row>
    <row r="25" spans="2:11" x14ac:dyDescent="0.2">
      <c r="B25" s="28" t="s">
        <v>371</v>
      </c>
      <c r="C25" s="27" t="s">
        <v>251</v>
      </c>
      <c r="D25" s="27"/>
      <c r="E25" s="27"/>
      <c r="F25" s="372" t="s">
        <v>635</v>
      </c>
      <c r="G25" s="352"/>
      <c r="H25" s="372" t="s">
        <v>639</v>
      </c>
      <c r="I25" s="352"/>
      <c r="J25" s="372" t="s">
        <v>639</v>
      </c>
      <c r="K25" s="352"/>
    </row>
    <row r="26" spans="2:11" x14ac:dyDescent="0.2">
      <c r="B26" s="26" t="s">
        <v>328</v>
      </c>
      <c r="C26" s="25" t="s">
        <v>331</v>
      </c>
      <c r="D26" s="25"/>
      <c r="E26" s="80"/>
      <c r="F26" s="372" t="s">
        <v>635</v>
      </c>
      <c r="G26" s="352"/>
      <c r="H26" s="372" t="s">
        <v>638</v>
      </c>
      <c r="I26" s="352"/>
      <c r="J26" s="372" t="s">
        <v>638</v>
      </c>
      <c r="K26" s="352"/>
    </row>
    <row r="27" spans="2:11" x14ac:dyDescent="0.2">
      <c r="B27" s="30"/>
      <c r="C27" s="29"/>
      <c r="D27" s="29"/>
      <c r="E27" s="29"/>
      <c r="F27" s="130"/>
      <c r="G27" s="353"/>
      <c r="H27" s="865"/>
      <c r="I27" s="866"/>
      <c r="J27" s="865"/>
      <c r="K27" s="866"/>
    </row>
  </sheetData>
  <mergeCells count="8">
    <mergeCell ref="J27:K27"/>
    <mergeCell ref="J14:K14"/>
    <mergeCell ref="H14:I14"/>
    <mergeCell ref="F14:G14"/>
    <mergeCell ref="F15:G16"/>
    <mergeCell ref="H27:I27"/>
    <mergeCell ref="J15:K16"/>
    <mergeCell ref="H15:I16"/>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Q35"/>
  <sheetViews>
    <sheetView showGridLines="0" view="pageLayout" zoomScaleNormal="100" workbookViewId="0"/>
  </sheetViews>
  <sheetFormatPr defaultRowHeight="15" x14ac:dyDescent="0.2"/>
  <cols>
    <col min="1" max="1" width="4.5703125" style="20" customWidth="1"/>
    <col min="2" max="2" width="3.7109375" style="20" bestFit="1" customWidth="1"/>
    <col min="3" max="3" width="21.85546875" style="20" customWidth="1"/>
    <col min="4" max="4" width="7.5703125" style="20" customWidth="1"/>
    <col min="5" max="5" width="6.85546875" style="20" customWidth="1"/>
    <col min="6" max="6" width="6.42578125" style="20" customWidth="1"/>
    <col min="7" max="7" width="8.140625" style="20" customWidth="1"/>
    <col min="8" max="8" width="7" style="20" customWidth="1"/>
    <col min="9" max="9" width="9.140625" style="20"/>
    <col min="10" max="10" width="6.28515625" style="20" customWidth="1"/>
    <col min="11" max="11" width="6.140625" style="20" customWidth="1"/>
    <col min="12" max="12" width="8.42578125" style="20" customWidth="1"/>
    <col min="13" max="13" width="6" style="20" customWidth="1"/>
    <col min="14" max="14" width="6.28515625" style="20" customWidth="1"/>
    <col min="15" max="15" width="1.85546875" style="20" customWidth="1"/>
    <col min="16" max="16" width="5" style="20" customWidth="1"/>
    <col min="17" max="17" width="6.140625" style="20" customWidth="1"/>
    <col min="18" max="16384" width="9.140625" style="20"/>
  </cols>
  <sheetData>
    <row r="1" spans="1:17" ht="15.75" x14ac:dyDescent="0.25">
      <c r="A1" s="19" t="s">
        <v>541</v>
      </c>
    </row>
    <row r="3" spans="1:17" ht="15" customHeight="1" x14ac:dyDescent="0.2">
      <c r="A3" s="94"/>
      <c r="B3" s="839" t="s">
        <v>114</v>
      </c>
      <c r="C3" s="839"/>
      <c r="D3" s="839"/>
      <c r="E3" s="839"/>
      <c r="F3" s="839"/>
      <c r="G3" s="839"/>
      <c r="H3" s="839"/>
      <c r="I3" s="839"/>
      <c r="J3" s="839"/>
      <c r="K3" s="94"/>
      <c r="L3" s="94"/>
      <c r="M3" s="95"/>
      <c r="N3" s="95"/>
      <c r="O3" s="95"/>
      <c r="P3" s="95"/>
      <c r="Q3" s="95"/>
    </row>
    <row r="4" spans="1:17" x14ac:dyDescent="0.2">
      <c r="A4" s="95"/>
      <c r="B4" s="839"/>
      <c r="C4" s="839"/>
      <c r="D4" s="839"/>
      <c r="E4" s="839"/>
      <c r="F4" s="839"/>
      <c r="G4" s="839"/>
      <c r="H4" s="839"/>
      <c r="I4" s="839"/>
      <c r="J4" s="839"/>
      <c r="K4" s="94"/>
      <c r="L4" s="94"/>
      <c r="M4" s="95"/>
      <c r="N4" s="95"/>
      <c r="O4" s="95"/>
      <c r="P4" s="95"/>
      <c r="Q4" s="95"/>
    </row>
    <row r="6" spans="1:17" ht="15.75" x14ac:dyDescent="0.25">
      <c r="A6" s="19" t="s">
        <v>318</v>
      </c>
    </row>
    <row r="8" spans="1:17" x14ac:dyDescent="0.2">
      <c r="B8" s="82" t="s">
        <v>319</v>
      </c>
      <c r="C8" s="4" t="s">
        <v>357</v>
      </c>
    </row>
    <row r="9" spans="1:17" x14ac:dyDescent="0.2">
      <c r="B9" s="34" t="s">
        <v>320</v>
      </c>
      <c r="C9" s="7" t="s">
        <v>358</v>
      </c>
    </row>
    <row r="10" spans="1:17" x14ac:dyDescent="0.2">
      <c r="B10" s="77" t="s">
        <v>321</v>
      </c>
      <c r="C10" s="157" t="s">
        <v>360</v>
      </c>
    </row>
    <row r="11" spans="1:17" x14ac:dyDescent="0.2">
      <c r="B11" s="5" t="s">
        <v>322</v>
      </c>
      <c r="C11" s="7" t="s">
        <v>251</v>
      </c>
    </row>
    <row r="12" spans="1:17" x14ac:dyDescent="0.2">
      <c r="B12" s="14" t="s">
        <v>323</v>
      </c>
      <c r="C12" s="157" t="s">
        <v>640</v>
      </c>
    </row>
    <row r="13" spans="1:17" x14ac:dyDescent="0.2">
      <c r="B13" s="5" t="s">
        <v>324</v>
      </c>
      <c r="C13" s="7" t="s">
        <v>640</v>
      </c>
    </row>
    <row r="14" spans="1:17" x14ac:dyDescent="0.2">
      <c r="B14" s="14" t="s">
        <v>325</v>
      </c>
      <c r="C14" s="157" t="s">
        <v>641</v>
      </c>
    </row>
    <row r="15" spans="1:17" x14ac:dyDescent="0.2">
      <c r="B15" s="5" t="s">
        <v>326</v>
      </c>
      <c r="C15" s="7" t="s">
        <v>640</v>
      </c>
    </row>
    <row r="16" spans="1:17" x14ac:dyDescent="0.2">
      <c r="B16" s="14" t="s">
        <v>371</v>
      </c>
      <c r="C16" s="157" t="s">
        <v>640</v>
      </c>
    </row>
    <row r="17" spans="1:3" x14ac:dyDescent="0.2">
      <c r="B17" s="5" t="s">
        <v>328</v>
      </c>
      <c r="C17" s="7" t="s">
        <v>641</v>
      </c>
    </row>
    <row r="18" spans="1:3" x14ac:dyDescent="0.2">
      <c r="B18" s="14" t="s">
        <v>373</v>
      </c>
      <c r="C18" s="157" t="s">
        <v>641</v>
      </c>
    </row>
    <row r="19" spans="1:3" x14ac:dyDescent="0.2">
      <c r="B19" s="5" t="s">
        <v>374</v>
      </c>
      <c r="C19" s="7" t="s">
        <v>640</v>
      </c>
    </row>
    <row r="20" spans="1:3" x14ac:dyDescent="0.2">
      <c r="B20" s="373" t="s">
        <v>375</v>
      </c>
      <c r="C20" s="157" t="s">
        <v>641</v>
      </c>
    </row>
    <row r="21" spans="1:3" x14ac:dyDescent="0.2">
      <c r="B21" s="5" t="s">
        <v>376</v>
      </c>
      <c r="C21" s="7" t="s">
        <v>340</v>
      </c>
    </row>
    <row r="22" spans="1:3" x14ac:dyDescent="0.2">
      <c r="B22" s="14" t="s">
        <v>377</v>
      </c>
      <c r="C22" s="157" t="s">
        <v>339</v>
      </c>
    </row>
    <row r="23" spans="1:3" x14ac:dyDescent="0.2">
      <c r="B23" s="5" t="s">
        <v>378</v>
      </c>
      <c r="C23" s="7" t="s">
        <v>339</v>
      </c>
    </row>
    <row r="24" spans="1:3" x14ac:dyDescent="0.2">
      <c r="B24" s="5" t="s">
        <v>379</v>
      </c>
      <c r="C24" s="7" t="s">
        <v>339</v>
      </c>
    </row>
    <row r="25" spans="1:3" x14ac:dyDescent="0.2">
      <c r="B25" s="83" t="s">
        <v>380</v>
      </c>
      <c r="C25" s="33" t="s">
        <v>339</v>
      </c>
    </row>
    <row r="26" spans="1:3" x14ac:dyDescent="0.2">
      <c r="A26" s="22"/>
      <c r="B26" s="22" t="s">
        <v>354</v>
      </c>
      <c r="C26" s="22"/>
    </row>
    <row r="27" spans="1:3" x14ac:dyDescent="0.2">
      <c r="A27" s="22"/>
      <c r="B27" s="22" t="s">
        <v>354</v>
      </c>
      <c r="C27" s="22"/>
    </row>
    <row r="28" spans="1:3" x14ac:dyDescent="0.2">
      <c r="A28" s="22"/>
      <c r="B28" s="22"/>
      <c r="C28" s="22"/>
    </row>
    <row r="29" spans="1:3" x14ac:dyDescent="0.2">
      <c r="A29" s="22"/>
      <c r="B29" s="22"/>
      <c r="C29" s="22"/>
    </row>
    <row r="30" spans="1:3" x14ac:dyDescent="0.2">
      <c r="A30" s="22"/>
      <c r="B30" s="22"/>
      <c r="C30" s="22"/>
    </row>
    <row r="31" spans="1:3" x14ac:dyDescent="0.2">
      <c r="A31" s="22"/>
      <c r="B31" s="22"/>
      <c r="C31" s="22"/>
    </row>
    <row r="32" spans="1:3" x14ac:dyDescent="0.2">
      <c r="A32" s="22"/>
      <c r="B32" s="22"/>
      <c r="C32" s="22"/>
    </row>
    <row r="33" spans="1:3" x14ac:dyDescent="0.2">
      <c r="A33" s="22"/>
      <c r="B33" s="22"/>
      <c r="C33" s="22"/>
    </row>
    <row r="34" spans="1:3" x14ac:dyDescent="0.2">
      <c r="A34" s="22"/>
      <c r="B34" s="22"/>
      <c r="C34" s="22"/>
    </row>
    <row r="35" spans="1:3" x14ac:dyDescent="0.2">
      <c r="A35" s="22"/>
      <c r="B35" s="22"/>
      <c r="C35" s="22"/>
    </row>
  </sheetData>
  <mergeCells count="1">
    <mergeCell ref="B3:J4"/>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D10"/>
  <sheetViews>
    <sheetView showGridLines="0" view="pageLayout" zoomScaleNormal="100" workbookViewId="0"/>
  </sheetViews>
  <sheetFormatPr defaultRowHeight="15" x14ac:dyDescent="0.2"/>
  <cols>
    <col min="1" max="1" width="4.5703125" style="20" customWidth="1"/>
    <col min="2" max="2" width="3.42578125" style="20" customWidth="1"/>
    <col min="3" max="4" width="12.28515625" style="20" customWidth="1"/>
    <col min="5" max="16384" width="9.140625" style="20"/>
  </cols>
  <sheetData>
    <row r="1" spans="1:4" ht="15.75" x14ac:dyDescent="0.25">
      <c r="A1" s="19" t="s">
        <v>542</v>
      </c>
    </row>
    <row r="3" spans="1:4" x14ac:dyDescent="0.2">
      <c r="B3" s="20" t="s">
        <v>381</v>
      </c>
    </row>
    <row r="5" spans="1:4" ht="15.75" x14ac:dyDescent="0.25">
      <c r="A5" s="19" t="s">
        <v>318</v>
      </c>
    </row>
    <row r="6" spans="1:4" ht="15" customHeight="1" x14ac:dyDescent="0.2"/>
    <row r="7" spans="1:4" s="164" customFormat="1" ht="15" customHeight="1" x14ac:dyDescent="0.2">
      <c r="B7" s="311" t="s">
        <v>319</v>
      </c>
      <c r="C7" s="377" t="s">
        <v>642</v>
      </c>
      <c r="D7" s="374"/>
    </row>
    <row r="8" spans="1:4" s="164" customFormat="1" ht="15" customHeight="1" x14ac:dyDescent="0.2">
      <c r="B8" s="312" t="s">
        <v>320</v>
      </c>
      <c r="C8" s="378" t="s">
        <v>643</v>
      </c>
      <c r="D8" s="375"/>
    </row>
    <row r="9" spans="1:4" s="164" customFormat="1" ht="15" customHeight="1" x14ac:dyDescent="0.2">
      <c r="B9" s="165" t="s">
        <v>321</v>
      </c>
      <c r="C9" s="379" t="s">
        <v>644</v>
      </c>
      <c r="D9" s="376"/>
    </row>
    <row r="10" spans="1:4" ht="15" customHeight="1" x14ac:dyDescent="0.2"/>
  </sheetData>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J14"/>
  <sheetViews>
    <sheetView showGridLines="0" view="pageLayout" zoomScaleNormal="100" workbookViewId="0"/>
  </sheetViews>
  <sheetFormatPr defaultRowHeight="15" x14ac:dyDescent="0.2"/>
  <cols>
    <col min="1" max="1" width="4.5703125" style="20" customWidth="1"/>
    <col min="2" max="2" width="4" style="20" customWidth="1"/>
    <col min="3" max="9" width="9.140625" style="20"/>
    <col min="10" max="10" width="12" style="20" customWidth="1"/>
    <col min="11" max="16384" width="9.140625" style="20"/>
  </cols>
  <sheetData>
    <row r="1" spans="1:10" ht="15.75" x14ac:dyDescent="0.25">
      <c r="A1" s="19" t="s">
        <v>543</v>
      </c>
    </row>
    <row r="3" spans="1:10" ht="15" customHeight="1" x14ac:dyDescent="0.2">
      <c r="B3" s="836" t="s">
        <v>815</v>
      </c>
      <c r="C3" s="835"/>
      <c r="D3" s="835"/>
      <c r="E3" s="835"/>
      <c r="F3" s="835"/>
      <c r="G3" s="835"/>
      <c r="H3" s="835"/>
      <c r="I3" s="835"/>
      <c r="J3" s="835"/>
    </row>
    <row r="4" spans="1:10" x14ac:dyDescent="0.2">
      <c r="B4" s="835"/>
      <c r="C4" s="835"/>
      <c r="D4" s="835"/>
      <c r="E4" s="835"/>
      <c r="F4" s="835"/>
      <c r="G4" s="835"/>
      <c r="H4" s="835"/>
      <c r="I4" s="835"/>
      <c r="J4" s="835"/>
    </row>
    <row r="6" spans="1:10" ht="15.75" x14ac:dyDescent="0.25">
      <c r="A6" s="19" t="s">
        <v>318</v>
      </c>
    </row>
    <row r="8" spans="1:10" x14ac:dyDescent="0.2">
      <c r="B8" s="82" t="s">
        <v>319</v>
      </c>
      <c r="C8" s="883" t="s">
        <v>645</v>
      </c>
      <c r="D8" s="884"/>
      <c r="E8" s="884"/>
      <c r="F8" s="884"/>
      <c r="G8" s="884"/>
      <c r="H8" s="884"/>
      <c r="I8" s="884"/>
      <c r="J8" s="885"/>
    </row>
    <row r="9" spans="1:10" x14ac:dyDescent="0.2">
      <c r="B9" s="34" t="s">
        <v>320</v>
      </c>
      <c r="C9" s="878" t="s">
        <v>253</v>
      </c>
      <c r="D9" s="879"/>
      <c r="E9" s="879"/>
      <c r="F9" s="879"/>
      <c r="G9" s="879"/>
      <c r="H9" s="879"/>
      <c r="I9" s="879"/>
      <c r="J9" s="880"/>
    </row>
    <row r="10" spans="1:10" x14ac:dyDescent="0.2">
      <c r="B10" s="34" t="s">
        <v>321</v>
      </c>
      <c r="C10" s="878" t="s">
        <v>646</v>
      </c>
      <c r="D10" s="879"/>
      <c r="E10" s="879"/>
      <c r="F10" s="879"/>
      <c r="G10" s="879"/>
      <c r="H10" s="879"/>
      <c r="I10" s="879"/>
      <c r="J10" s="880"/>
    </row>
    <row r="11" spans="1:10" x14ac:dyDescent="0.2">
      <c r="B11" s="34" t="s">
        <v>322</v>
      </c>
      <c r="C11" s="878" t="s">
        <v>254</v>
      </c>
      <c r="D11" s="879"/>
      <c r="E11" s="879"/>
      <c r="F11" s="879"/>
      <c r="G11" s="879"/>
      <c r="H11" s="879"/>
      <c r="I11" s="879"/>
      <c r="J11" s="880"/>
    </row>
    <row r="12" spans="1:10" x14ac:dyDescent="0.2">
      <c r="B12" s="34" t="s">
        <v>323</v>
      </c>
      <c r="C12" s="878" t="s">
        <v>647</v>
      </c>
      <c r="D12" s="879"/>
      <c r="E12" s="879"/>
      <c r="F12" s="879"/>
      <c r="G12" s="879"/>
      <c r="H12" s="879"/>
      <c r="I12" s="879"/>
      <c r="J12" s="880"/>
    </row>
    <row r="13" spans="1:10" x14ac:dyDescent="0.2">
      <c r="B13" s="34" t="s">
        <v>324</v>
      </c>
      <c r="C13" s="878" t="s">
        <v>648</v>
      </c>
      <c r="D13" s="879"/>
      <c r="E13" s="879"/>
      <c r="F13" s="879"/>
      <c r="G13" s="879"/>
      <c r="H13" s="879"/>
      <c r="I13" s="879"/>
      <c r="J13" s="880"/>
    </row>
    <row r="14" spans="1:10" x14ac:dyDescent="0.2">
      <c r="B14" s="84" t="s">
        <v>325</v>
      </c>
      <c r="C14" s="881" t="s">
        <v>649</v>
      </c>
      <c r="D14" s="882"/>
      <c r="E14" s="882"/>
      <c r="F14" s="882"/>
      <c r="G14" s="882"/>
      <c r="H14" s="882"/>
      <c r="I14" s="882"/>
      <c r="J14" s="866"/>
    </row>
  </sheetData>
  <mergeCells count="8">
    <mergeCell ref="C13:J13"/>
    <mergeCell ref="C14:J14"/>
    <mergeCell ref="B3:J4"/>
    <mergeCell ref="C8:J8"/>
    <mergeCell ref="C9:J9"/>
    <mergeCell ref="C10:J10"/>
    <mergeCell ref="C11:J11"/>
    <mergeCell ref="C12:J12"/>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J44"/>
  <sheetViews>
    <sheetView showGridLines="0" view="pageLayout" zoomScaleNormal="100" workbookViewId="0"/>
  </sheetViews>
  <sheetFormatPr defaultRowHeight="15" x14ac:dyDescent="0.2"/>
  <cols>
    <col min="1" max="1" width="4.5703125" style="20" customWidth="1"/>
    <col min="2" max="2" width="6.85546875" style="20" customWidth="1"/>
    <col min="3" max="6" width="9.140625" style="20"/>
    <col min="7" max="7" width="21.42578125" style="20" customWidth="1"/>
    <col min="8" max="9" width="10.5703125" style="20" customWidth="1"/>
    <col min="10" max="10" width="0.28515625" style="20" customWidth="1"/>
    <col min="11" max="16384" width="9.140625" style="20"/>
  </cols>
  <sheetData>
    <row r="1" spans="1:10" ht="15.75" x14ac:dyDescent="0.25">
      <c r="A1" s="19" t="s">
        <v>544</v>
      </c>
    </row>
    <row r="3" spans="1:10" ht="15" customHeight="1" x14ac:dyDescent="0.2">
      <c r="B3" s="837" t="s">
        <v>494</v>
      </c>
      <c r="C3" s="837"/>
      <c r="D3" s="837"/>
      <c r="E3" s="837"/>
      <c r="F3" s="837"/>
      <c r="G3" s="837"/>
      <c r="H3" s="837"/>
      <c r="I3" s="837"/>
      <c r="J3" s="386"/>
    </row>
    <row r="4" spans="1:10" ht="15" customHeight="1" x14ac:dyDescent="0.2">
      <c r="B4" s="837"/>
      <c r="C4" s="837"/>
      <c r="D4" s="837"/>
      <c r="E4" s="837"/>
      <c r="F4" s="837"/>
      <c r="G4" s="837"/>
      <c r="H4" s="837"/>
      <c r="I4" s="837"/>
      <c r="J4" s="386"/>
    </row>
    <row r="5" spans="1:10" ht="15" customHeight="1" x14ac:dyDescent="0.2"/>
    <row r="6" spans="1:10" ht="15.75" x14ac:dyDescent="0.25">
      <c r="A6" s="19" t="s">
        <v>318</v>
      </c>
    </row>
    <row r="7" spans="1:10" ht="15" customHeight="1" thickBot="1" x14ac:dyDescent="0.25"/>
    <row r="8" spans="1:10" ht="17.25" thickTop="1" thickBot="1" x14ac:dyDescent="0.3">
      <c r="B8" s="43" t="s">
        <v>337</v>
      </c>
      <c r="C8" s="840" t="s">
        <v>338</v>
      </c>
      <c r="D8" s="840"/>
      <c r="E8" s="840"/>
      <c r="F8" s="840"/>
      <c r="G8" s="840"/>
      <c r="H8" s="43" t="s">
        <v>339</v>
      </c>
      <c r="I8" s="68" t="s">
        <v>340</v>
      </c>
    </row>
    <row r="9" spans="1:10" ht="15.75" thickTop="1" x14ac:dyDescent="0.2">
      <c r="B9" s="381"/>
      <c r="C9" s="382"/>
      <c r="D9" s="383"/>
      <c r="E9" s="383"/>
      <c r="F9" s="383"/>
      <c r="G9" s="384"/>
      <c r="H9" s="69"/>
      <c r="I9" s="35"/>
    </row>
    <row r="10" spans="1:10" x14ac:dyDescent="0.2">
      <c r="B10" s="385" t="s">
        <v>654</v>
      </c>
      <c r="C10" s="258" t="s">
        <v>341</v>
      </c>
      <c r="D10" s="259"/>
      <c r="E10" s="259"/>
      <c r="F10" s="259"/>
      <c r="G10" s="260"/>
      <c r="H10" s="328">
        <v>12000</v>
      </c>
      <c r="I10" s="45"/>
    </row>
    <row r="11" spans="1:10" x14ac:dyDescent="0.2">
      <c r="B11" s="321"/>
      <c r="C11" s="326" t="s">
        <v>249</v>
      </c>
      <c r="D11" s="259"/>
      <c r="E11" s="259"/>
      <c r="F11" s="259"/>
      <c r="G11" s="260"/>
      <c r="H11" s="70"/>
      <c r="I11" s="329">
        <f>+H10</f>
        <v>12000</v>
      </c>
    </row>
    <row r="12" spans="1:10" x14ac:dyDescent="0.2">
      <c r="B12" s="321"/>
      <c r="C12" s="327" t="s">
        <v>255</v>
      </c>
      <c r="D12" s="259"/>
      <c r="E12" s="259"/>
      <c r="F12" s="259"/>
      <c r="G12" s="260"/>
      <c r="H12" s="70"/>
      <c r="I12" s="45"/>
    </row>
    <row r="13" spans="1:10" x14ac:dyDescent="0.2">
      <c r="B13" s="321"/>
      <c r="C13" s="258"/>
      <c r="D13" s="259"/>
      <c r="E13" s="259"/>
      <c r="F13" s="259"/>
      <c r="G13" s="260"/>
      <c r="H13" s="70"/>
      <c r="I13" s="45"/>
    </row>
    <row r="14" spans="1:10" x14ac:dyDescent="0.2">
      <c r="B14" s="321">
        <v>4</v>
      </c>
      <c r="C14" s="258" t="s">
        <v>334</v>
      </c>
      <c r="D14" s="259"/>
      <c r="E14" s="259"/>
      <c r="F14" s="259"/>
      <c r="G14" s="260"/>
      <c r="H14" s="70">
        <v>410</v>
      </c>
      <c r="I14" s="45"/>
    </row>
    <row r="15" spans="1:10" x14ac:dyDescent="0.2">
      <c r="B15" s="321"/>
      <c r="C15" s="326" t="s">
        <v>341</v>
      </c>
      <c r="D15" s="259"/>
      <c r="E15" s="259"/>
      <c r="F15" s="259"/>
      <c r="G15" s="260"/>
      <c r="H15" s="70"/>
      <c r="I15" s="45">
        <f>+H14</f>
        <v>410</v>
      </c>
    </row>
    <row r="16" spans="1:10" x14ac:dyDescent="0.2">
      <c r="B16" s="321"/>
      <c r="C16" s="327" t="s">
        <v>650</v>
      </c>
      <c r="D16" s="259"/>
      <c r="E16" s="259"/>
      <c r="F16" s="259"/>
      <c r="G16" s="260"/>
      <c r="H16" s="70"/>
      <c r="I16" s="45"/>
    </row>
    <row r="17" spans="2:9" x14ac:dyDescent="0.2">
      <c r="B17" s="321"/>
      <c r="C17" s="258"/>
      <c r="D17" s="259"/>
      <c r="E17" s="259"/>
      <c r="F17" s="259"/>
      <c r="G17" s="260"/>
      <c r="H17" s="70"/>
      <c r="I17" s="45"/>
    </row>
    <row r="18" spans="2:9" x14ac:dyDescent="0.2">
      <c r="B18" s="321">
        <v>5</v>
      </c>
      <c r="C18" s="258" t="s">
        <v>353</v>
      </c>
      <c r="D18" s="259"/>
      <c r="E18" s="259"/>
      <c r="F18" s="259"/>
      <c r="G18" s="260"/>
      <c r="H18" s="328">
        <v>2200</v>
      </c>
      <c r="I18" s="45"/>
    </row>
    <row r="19" spans="2:9" x14ac:dyDescent="0.2">
      <c r="B19" s="321"/>
      <c r="C19" s="326" t="s">
        <v>342</v>
      </c>
      <c r="D19" s="259"/>
      <c r="E19" s="259"/>
      <c r="F19" s="259"/>
      <c r="G19" s="260"/>
      <c r="H19" s="70"/>
      <c r="I19" s="329">
        <f>+H18</f>
        <v>2200</v>
      </c>
    </row>
    <row r="20" spans="2:9" x14ac:dyDescent="0.2">
      <c r="B20" s="321"/>
      <c r="C20" s="327" t="s">
        <v>651</v>
      </c>
      <c r="D20" s="259"/>
      <c r="E20" s="259"/>
      <c r="F20" s="259"/>
      <c r="G20" s="260"/>
      <c r="H20" s="70"/>
      <c r="I20" s="45"/>
    </row>
    <row r="21" spans="2:9" x14ac:dyDescent="0.2">
      <c r="B21" s="321"/>
      <c r="C21" s="258"/>
      <c r="D21" s="259"/>
      <c r="E21" s="259"/>
      <c r="F21" s="259"/>
      <c r="G21" s="260"/>
      <c r="H21" s="70"/>
      <c r="I21" s="45"/>
    </row>
    <row r="22" spans="2:9" x14ac:dyDescent="0.2">
      <c r="B22" s="321">
        <v>10</v>
      </c>
      <c r="C22" s="258" t="s">
        <v>344</v>
      </c>
      <c r="D22" s="259"/>
      <c r="E22" s="259"/>
      <c r="F22" s="259"/>
      <c r="G22" s="260"/>
      <c r="H22" s="328">
        <v>2800</v>
      </c>
      <c r="I22" s="45"/>
    </row>
    <row r="23" spans="2:9" x14ac:dyDescent="0.2">
      <c r="B23" s="321"/>
      <c r="C23" s="326" t="s">
        <v>331</v>
      </c>
      <c r="D23" s="259"/>
      <c r="E23" s="259"/>
      <c r="F23" s="259"/>
      <c r="G23" s="260"/>
      <c r="H23" s="70"/>
      <c r="I23" s="329">
        <f>+H22</f>
        <v>2800</v>
      </c>
    </row>
    <row r="24" spans="2:9" x14ac:dyDescent="0.2">
      <c r="B24" s="321"/>
      <c r="C24" s="327" t="s">
        <v>652</v>
      </c>
      <c r="D24" s="259"/>
      <c r="E24" s="259"/>
      <c r="F24" s="259"/>
      <c r="G24" s="260"/>
      <c r="H24" s="70"/>
      <c r="I24" s="45"/>
    </row>
    <row r="25" spans="2:9" x14ac:dyDescent="0.2">
      <c r="B25" s="321"/>
      <c r="C25" s="258"/>
      <c r="D25" s="259"/>
      <c r="E25" s="259"/>
      <c r="F25" s="259"/>
      <c r="G25" s="260"/>
      <c r="H25" s="70"/>
      <c r="I25" s="45"/>
    </row>
    <row r="26" spans="2:9" x14ac:dyDescent="0.2">
      <c r="B26" s="321">
        <v>12</v>
      </c>
      <c r="C26" s="258" t="s">
        <v>341</v>
      </c>
      <c r="D26" s="259"/>
      <c r="E26" s="259"/>
      <c r="F26" s="259"/>
      <c r="G26" s="260"/>
      <c r="H26" s="328">
        <v>7500</v>
      </c>
      <c r="I26" s="45"/>
    </row>
    <row r="27" spans="2:9" x14ac:dyDescent="0.2">
      <c r="B27" s="321"/>
      <c r="C27" s="326" t="s">
        <v>330</v>
      </c>
      <c r="D27" s="259"/>
      <c r="E27" s="259"/>
      <c r="F27" s="259"/>
      <c r="G27" s="260"/>
      <c r="H27" s="70"/>
      <c r="I27" s="329">
        <v>7000</v>
      </c>
    </row>
    <row r="28" spans="2:9" x14ac:dyDescent="0.2">
      <c r="B28" s="321"/>
      <c r="C28" s="327" t="s">
        <v>653</v>
      </c>
      <c r="D28" s="259"/>
      <c r="E28" s="259"/>
      <c r="F28" s="259"/>
      <c r="G28" s="260"/>
      <c r="H28" s="70"/>
      <c r="I28" s="45"/>
    </row>
    <row r="29" spans="2:9" x14ac:dyDescent="0.2">
      <c r="B29" s="321"/>
      <c r="C29" s="258"/>
      <c r="D29" s="259"/>
      <c r="E29" s="259"/>
      <c r="F29" s="259"/>
      <c r="G29" s="260"/>
      <c r="H29" s="70"/>
      <c r="I29" s="45"/>
    </row>
    <row r="30" spans="2:9" x14ac:dyDescent="0.2">
      <c r="B30" s="321">
        <v>19</v>
      </c>
      <c r="C30" s="258" t="s">
        <v>251</v>
      </c>
      <c r="D30" s="259"/>
      <c r="E30" s="259"/>
      <c r="F30" s="259"/>
      <c r="G30" s="260"/>
      <c r="H30" s="70">
        <v>750</v>
      </c>
      <c r="I30" s="45"/>
    </row>
    <row r="31" spans="2:9" x14ac:dyDescent="0.2">
      <c r="B31" s="46"/>
      <c r="C31" s="326" t="s">
        <v>341</v>
      </c>
      <c r="D31" s="259"/>
      <c r="E31" s="259"/>
      <c r="F31" s="259"/>
      <c r="G31" s="260"/>
      <c r="H31" s="70"/>
      <c r="I31" s="45">
        <f>+H30</f>
        <v>750</v>
      </c>
    </row>
    <row r="32" spans="2:9" x14ac:dyDescent="0.2">
      <c r="B32" s="46"/>
      <c r="C32" s="327" t="s">
        <v>256</v>
      </c>
      <c r="D32" s="259"/>
      <c r="E32" s="259"/>
      <c r="F32" s="259"/>
      <c r="G32" s="260"/>
      <c r="H32" s="70"/>
      <c r="I32" s="45"/>
    </row>
    <row r="33" spans="2:9" x14ac:dyDescent="0.2">
      <c r="B33" s="46"/>
      <c r="C33" s="258"/>
      <c r="D33" s="259"/>
      <c r="E33" s="259"/>
      <c r="F33" s="259"/>
      <c r="G33" s="260"/>
      <c r="H33" s="70"/>
      <c r="I33" s="45"/>
    </row>
    <row r="34" spans="2:9" x14ac:dyDescent="0.2">
      <c r="B34" s="321">
        <v>21</v>
      </c>
      <c r="C34" s="258" t="s">
        <v>335</v>
      </c>
      <c r="D34" s="259"/>
      <c r="E34" s="259"/>
      <c r="F34" s="259"/>
      <c r="G34" s="260"/>
      <c r="H34" s="70">
        <v>860</v>
      </c>
      <c r="I34" s="45"/>
    </row>
    <row r="35" spans="2:9" x14ac:dyDescent="0.2">
      <c r="B35" s="321"/>
      <c r="C35" s="326" t="s">
        <v>341</v>
      </c>
      <c r="D35" s="259"/>
      <c r="E35" s="259"/>
      <c r="F35" s="259"/>
      <c r="G35" s="260"/>
      <c r="H35" s="70"/>
      <c r="I35" s="45">
        <v>800</v>
      </c>
    </row>
    <row r="36" spans="2:9" x14ac:dyDescent="0.2">
      <c r="B36" s="321"/>
      <c r="C36" s="327" t="s">
        <v>655</v>
      </c>
      <c r="D36" s="259"/>
      <c r="E36" s="259"/>
      <c r="F36" s="259"/>
      <c r="G36" s="260"/>
      <c r="H36" s="70"/>
      <c r="I36" s="45"/>
    </row>
    <row r="37" spans="2:9" x14ac:dyDescent="0.2">
      <c r="B37" s="321"/>
      <c r="C37" s="258"/>
      <c r="D37" s="259"/>
      <c r="E37" s="259"/>
      <c r="F37" s="259"/>
      <c r="G37" s="260"/>
      <c r="H37" s="70"/>
      <c r="I37" s="45"/>
    </row>
    <row r="38" spans="2:9" x14ac:dyDescent="0.2">
      <c r="B38" s="321">
        <v>27</v>
      </c>
      <c r="C38" s="258" t="s">
        <v>342</v>
      </c>
      <c r="D38" s="259"/>
      <c r="E38" s="259"/>
      <c r="F38" s="259"/>
      <c r="G38" s="260"/>
      <c r="H38" s="328">
        <v>2200</v>
      </c>
      <c r="I38" s="45"/>
    </row>
    <row r="39" spans="2:9" x14ac:dyDescent="0.2">
      <c r="B39" s="46"/>
      <c r="C39" s="326" t="s">
        <v>341</v>
      </c>
      <c r="D39" s="259"/>
      <c r="E39" s="259"/>
      <c r="F39" s="259"/>
      <c r="G39" s="260"/>
      <c r="H39" s="70"/>
      <c r="I39" s="329">
        <f>+H38</f>
        <v>2200</v>
      </c>
    </row>
    <row r="40" spans="2:9" x14ac:dyDescent="0.2">
      <c r="B40" s="46"/>
      <c r="C40" s="327" t="s">
        <v>620</v>
      </c>
      <c r="D40" s="259"/>
      <c r="E40" s="259"/>
      <c r="F40" s="259"/>
      <c r="G40" s="260"/>
      <c r="H40" s="70"/>
      <c r="I40" s="45"/>
    </row>
    <row r="41" spans="2:9" x14ac:dyDescent="0.2">
      <c r="B41" s="46"/>
      <c r="C41" s="258"/>
      <c r="D41" s="259"/>
      <c r="E41" s="259"/>
      <c r="F41" s="259"/>
      <c r="G41" s="260"/>
      <c r="H41" s="70"/>
      <c r="I41" s="45"/>
    </row>
    <row r="42" spans="2:9" x14ac:dyDescent="0.2">
      <c r="B42" s="46"/>
      <c r="C42" s="258"/>
      <c r="D42" s="259"/>
      <c r="E42" s="259"/>
      <c r="F42" s="259"/>
      <c r="G42" s="260"/>
      <c r="H42" s="70"/>
      <c r="I42" s="45"/>
    </row>
    <row r="43" spans="2:9" ht="15.75" thickBot="1" x14ac:dyDescent="0.25">
      <c r="B43" s="75"/>
      <c r="C43" s="322"/>
      <c r="D43" s="323"/>
      <c r="E43" s="323"/>
      <c r="F43" s="323"/>
      <c r="G43" s="324"/>
      <c r="H43" s="71"/>
      <c r="I43" s="72"/>
    </row>
    <row r="44" spans="2:9" ht="15.75" thickTop="1" x14ac:dyDescent="0.2">
      <c r="C44" s="76"/>
    </row>
  </sheetData>
  <mergeCells count="2">
    <mergeCell ref="B3:I4"/>
    <mergeCell ref="C8:G8"/>
  </mergeCells>
  <phoneticPr fontId="0"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K59"/>
  <sheetViews>
    <sheetView showGridLines="0" view="pageLayout" zoomScaleNormal="100" workbookViewId="0"/>
  </sheetViews>
  <sheetFormatPr defaultRowHeight="15" x14ac:dyDescent="0.2"/>
  <cols>
    <col min="1" max="1" width="4.5703125" style="20" customWidth="1"/>
    <col min="2" max="2" width="3.42578125" style="20" customWidth="1"/>
    <col min="3" max="5" width="9.140625" style="20"/>
    <col min="6" max="6" width="9.140625" style="21"/>
    <col min="7" max="10" width="9.140625" style="20"/>
    <col min="11" max="11" width="9.140625" style="21"/>
    <col min="12" max="16384" width="9.140625" style="20"/>
  </cols>
  <sheetData>
    <row r="1" spans="1:11" ht="15.75" x14ac:dyDescent="0.25">
      <c r="A1" s="19" t="s">
        <v>545</v>
      </c>
    </row>
    <row r="3" spans="1:11" ht="15.75" x14ac:dyDescent="0.25">
      <c r="B3" s="19" t="s">
        <v>346</v>
      </c>
    </row>
    <row r="5" spans="1:11" x14ac:dyDescent="0.2">
      <c r="B5" s="86" t="s">
        <v>284</v>
      </c>
      <c r="C5" s="20" t="s">
        <v>511</v>
      </c>
    </row>
    <row r="6" spans="1:11" x14ac:dyDescent="0.2">
      <c r="B6" s="86"/>
      <c r="C6" s="20" t="s">
        <v>512</v>
      </c>
    </row>
    <row r="7" spans="1:11" x14ac:dyDescent="0.2">
      <c r="B7" s="86"/>
      <c r="C7" s="20" t="s">
        <v>115</v>
      </c>
    </row>
    <row r="8" spans="1:11" x14ac:dyDescent="0.2">
      <c r="B8" s="86"/>
    </row>
    <row r="9" spans="1:11" x14ac:dyDescent="0.2">
      <c r="B9" s="86" t="s">
        <v>285</v>
      </c>
      <c r="C9" s="837" t="s">
        <v>513</v>
      </c>
      <c r="D9" s="886"/>
      <c r="E9" s="886"/>
      <c r="F9" s="886"/>
      <c r="G9" s="886"/>
      <c r="H9" s="886"/>
      <c r="I9" s="886"/>
      <c r="J9" s="886"/>
      <c r="K9" s="886"/>
    </row>
    <row r="10" spans="1:11" x14ac:dyDescent="0.2">
      <c r="B10" s="86"/>
    </row>
    <row r="11" spans="1:11" x14ac:dyDescent="0.2">
      <c r="B11" s="86" t="s">
        <v>287</v>
      </c>
      <c r="C11" s="20" t="s">
        <v>382</v>
      </c>
    </row>
    <row r="13" spans="1:11" ht="15.75" x14ac:dyDescent="0.25">
      <c r="A13" s="19" t="s">
        <v>318</v>
      </c>
    </row>
    <row r="14" spans="1:11" ht="15.75" x14ac:dyDescent="0.25">
      <c r="A14" s="19"/>
    </row>
    <row r="15" spans="1:11" ht="15.75" x14ac:dyDescent="0.25">
      <c r="A15" s="19"/>
      <c r="B15" s="19" t="s">
        <v>383</v>
      </c>
    </row>
    <row r="17" spans="3:11" ht="15.75" thickBot="1" x14ac:dyDescent="0.25">
      <c r="C17" s="841" t="s">
        <v>341</v>
      </c>
      <c r="D17" s="841"/>
      <c r="E17" s="841"/>
      <c r="F17" s="841"/>
      <c r="H17" s="841" t="s">
        <v>342</v>
      </c>
      <c r="I17" s="841"/>
      <c r="J17" s="841"/>
      <c r="K17" s="841"/>
    </row>
    <row r="18" spans="3:11" x14ac:dyDescent="0.2">
      <c r="C18" s="277" t="s">
        <v>656</v>
      </c>
      <c r="D18" s="53">
        <v>12000</v>
      </c>
      <c r="E18" s="341">
        <v>410</v>
      </c>
      <c r="F18" s="636" t="s">
        <v>658</v>
      </c>
      <c r="H18" s="277" t="s">
        <v>662</v>
      </c>
      <c r="I18" s="53">
        <v>2200</v>
      </c>
      <c r="J18" s="341">
        <v>2200</v>
      </c>
      <c r="K18" s="636" t="s">
        <v>663</v>
      </c>
    </row>
    <row r="19" spans="3:11" x14ac:dyDescent="0.2">
      <c r="C19" s="387" t="s">
        <v>657</v>
      </c>
      <c r="D19" s="57">
        <v>7500</v>
      </c>
      <c r="E19" s="342">
        <v>750</v>
      </c>
      <c r="F19" s="637" t="s">
        <v>659</v>
      </c>
      <c r="H19" s="56"/>
      <c r="I19" s="57"/>
      <c r="J19" s="342"/>
      <c r="K19" s="630"/>
    </row>
    <row r="20" spans="3:11" x14ac:dyDescent="0.2">
      <c r="C20" s="56"/>
      <c r="D20" s="57"/>
      <c r="E20" s="342">
        <v>860</v>
      </c>
      <c r="F20" s="637" t="s">
        <v>660</v>
      </c>
      <c r="H20" s="56"/>
      <c r="I20" s="57"/>
      <c r="J20" s="342"/>
      <c r="K20" s="630"/>
    </row>
    <row r="21" spans="3:11" x14ac:dyDescent="0.2">
      <c r="C21" s="56"/>
      <c r="D21" s="57"/>
      <c r="E21" s="342">
        <v>2200</v>
      </c>
      <c r="F21" s="637" t="s">
        <v>661</v>
      </c>
      <c r="H21" s="56"/>
      <c r="I21" s="57"/>
      <c r="J21" s="342"/>
      <c r="K21" s="630"/>
    </row>
    <row r="22" spans="3:11" x14ac:dyDescent="0.2">
      <c r="C22" s="622"/>
      <c r="D22" s="623"/>
      <c r="E22" s="628"/>
      <c r="F22" s="631"/>
      <c r="H22" s="622"/>
      <c r="I22" s="623"/>
      <c r="J22" s="628"/>
      <c r="K22" s="631"/>
    </row>
    <row r="23" spans="3:11" ht="15.75" customHeight="1" x14ac:dyDescent="0.2">
      <c r="C23" s="626" t="s">
        <v>352</v>
      </c>
      <c r="D23" s="348">
        <f>+D18+D19-E18-E19-E20-E21</f>
        <v>15280</v>
      </c>
      <c r="E23" s="621"/>
      <c r="F23" s="632"/>
      <c r="H23" s="620"/>
      <c r="I23" s="65"/>
      <c r="J23" s="621">
        <v>0</v>
      </c>
      <c r="K23" s="619" t="s">
        <v>352</v>
      </c>
    </row>
    <row r="24" spans="3:11" x14ac:dyDescent="0.2">
      <c r="G24" s="139"/>
    </row>
    <row r="25" spans="3:11" ht="15.75" thickBot="1" x14ac:dyDescent="0.25">
      <c r="C25" s="841" t="s">
        <v>344</v>
      </c>
      <c r="D25" s="841"/>
      <c r="E25" s="841"/>
      <c r="F25" s="841"/>
      <c r="H25" s="841" t="s">
        <v>330</v>
      </c>
      <c r="I25" s="841"/>
      <c r="J25" s="841"/>
      <c r="K25" s="841"/>
    </row>
    <row r="26" spans="3:11" x14ac:dyDescent="0.2">
      <c r="C26" s="277" t="s">
        <v>664</v>
      </c>
      <c r="D26" s="53">
        <v>2800</v>
      </c>
      <c r="E26" s="54"/>
      <c r="F26" s="638"/>
      <c r="H26" s="52"/>
      <c r="I26" s="53"/>
      <c r="J26" s="341">
        <v>7500</v>
      </c>
      <c r="K26" s="636" t="s">
        <v>665</v>
      </c>
    </row>
    <row r="27" spans="3:11" x14ac:dyDescent="0.2">
      <c r="C27" s="56"/>
      <c r="D27" s="57"/>
      <c r="E27" s="58"/>
      <c r="F27" s="630"/>
      <c r="H27" s="56"/>
      <c r="I27" s="57"/>
      <c r="J27" s="342"/>
      <c r="K27" s="630"/>
    </row>
    <row r="28" spans="3:11" x14ac:dyDescent="0.2">
      <c r="C28" s="56"/>
      <c r="D28" s="57"/>
      <c r="E28" s="58"/>
      <c r="F28" s="630"/>
      <c r="H28" s="56"/>
      <c r="I28" s="57"/>
      <c r="J28" s="342"/>
      <c r="K28" s="630"/>
    </row>
    <row r="29" spans="3:11" x14ac:dyDescent="0.2">
      <c r="C29" s="56"/>
      <c r="D29" s="57"/>
      <c r="E29" s="58"/>
      <c r="F29" s="630"/>
      <c r="H29" s="56"/>
      <c r="I29" s="57"/>
      <c r="J29" s="342"/>
      <c r="K29" s="630"/>
    </row>
    <row r="30" spans="3:11" x14ac:dyDescent="0.2">
      <c r="C30" s="622"/>
      <c r="D30" s="623"/>
      <c r="E30" s="624"/>
      <c r="F30" s="631"/>
      <c r="H30" s="622"/>
      <c r="I30" s="623"/>
      <c r="J30" s="628"/>
      <c r="K30" s="631"/>
    </row>
    <row r="31" spans="3:11" ht="15.75" customHeight="1" x14ac:dyDescent="0.2">
      <c r="C31" s="626" t="s">
        <v>352</v>
      </c>
      <c r="D31" s="348">
        <f>+D26</f>
        <v>2800</v>
      </c>
      <c r="E31" s="627"/>
      <c r="F31" s="632"/>
      <c r="H31" s="620"/>
      <c r="I31" s="65"/>
      <c r="J31" s="621">
        <f>+J26</f>
        <v>7500</v>
      </c>
      <c r="K31" s="639" t="s">
        <v>352</v>
      </c>
    </row>
    <row r="33" spans="3:11" ht="15.75" thickBot="1" x14ac:dyDescent="0.25">
      <c r="C33" s="841" t="s">
        <v>335</v>
      </c>
      <c r="D33" s="841"/>
      <c r="E33" s="841"/>
      <c r="F33" s="841"/>
      <c r="H33" s="841" t="s">
        <v>249</v>
      </c>
      <c r="I33" s="841"/>
      <c r="J33" s="841"/>
      <c r="K33" s="841"/>
    </row>
    <row r="34" spans="3:11" x14ac:dyDescent="0.2">
      <c r="C34" s="277" t="s">
        <v>666</v>
      </c>
      <c r="D34" s="53">
        <v>860</v>
      </c>
      <c r="E34" s="54"/>
      <c r="F34" s="638"/>
      <c r="H34" s="52"/>
      <c r="I34" s="53"/>
      <c r="J34" s="341">
        <v>12000</v>
      </c>
      <c r="K34" s="636" t="s">
        <v>667</v>
      </c>
    </row>
    <row r="35" spans="3:11" x14ac:dyDescent="0.2">
      <c r="C35" s="56"/>
      <c r="D35" s="57"/>
      <c r="E35" s="58"/>
      <c r="F35" s="630"/>
      <c r="H35" s="56"/>
      <c r="I35" s="57"/>
      <c r="J35" s="342"/>
      <c r="K35" s="630"/>
    </row>
    <row r="36" spans="3:11" x14ac:dyDescent="0.2">
      <c r="C36" s="56"/>
      <c r="D36" s="57"/>
      <c r="E36" s="58"/>
      <c r="F36" s="630"/>
      <c r="H36" s="56"/>
      <c r="I36" s="57"/>
      <c r="J36" s="342"/>
      <c r="K36" s="630"/>
    </row>
    <row r="37" spans="3:11" x14ac:dyDescent="0.2">
      <c r="C37" s="56"/>
      <c r="D37" s="57"/>
      <c r="E37" s="58"/>
      <c r="F37" s="630"/>
      <c r="H37" s="56"/>
      <c r="I37" s="57"/>
      <c r="J37" s="342"/>
      <c r="K37" s="630"/>
    </row>
    <row r="38" spans="3:11" x14ac:dyDescent="0.2">
      <c r="C38" s="622"/>
      <c r="D38" s="623"/>
      <c r="E38" s="624"/>
      <c r="F38" s="631"/>
      <c r="H38" s="622"/>
      <c r="I38" s="623"/>
      <c r="J38" s="628"/>
      <c r="K38" s="631"/>
    </row>
    <row r="39" spans="3:11" ht="15.75" customHeight="1" x14ac:dyDescent="0.2">
      <c r="C39" s="626" t="s">
        <v>352</v>
      </c>
      <c r="D39" s="348">
        <f>+D34</f>
        <v>860</v>
      </c>
      <c r="E39" s="627"/>
      <c r="F39" s="632"/>
      <c r="H39" s="620"/>
      <c r="I39" s="65"/>
      <c r="J39" s="621">
        <f>+J34</f>
        <v>12000</v>
      </c>
      <c r="K39" s="639" t="s">
        <v>352</v>
      </c>
    </row>
    <row r="45" spans="3:11" ht="15.75" thickBot="1" x14ac:dyDescent="0.25">
      <c r="C45" s="841" t="s">
        <v>353</v>
      </c>
      <c r="D45" s="841"/>
      <c r="E45" s="841"/>
      <c r="F45" s="841"/>
      <c r="H45" s="841" t="s">
        <v>251</v>
      </c>
      <c r="I45" s="841"/>
      <c r="J45" s="841"/>
      <c r="K45" s="841"/>
    </row>
    <row r="46" spans="3:11" x14ac:dyDescent="0.2">
      <c r="C46" s="277" t="s">
        <v>668</v>
      </c>
      <c r="D46" s="53">
        <v>2200</v>
      </c>
      <c r="E46" s="54"/>
      <c r="F46" s="638"/>
      <c r="H46" s="277" t="s">
        <v>669</v>
      </c>
      <c r="I46" s="53">
        <v>750</v>
      </c>
      <c r="J46" s="54"/>
      <c r="K46" s="638"/>
    </row>
    <row r="47" spans="3:11" x14ac:dyDescent="0.2">
      <c r="C47" s="56"/>
      <c r="D47" s="57"/>
      <c r="E47" s="58"/>
      <c r="F47" s="630"/>
      <c r="H47" s="56"/>
      <c r="I47" s="57"/>
      <c r="J47" s="58"/>
      <c r="K47" s="630"/>
    </row>
    <row r="48" spans="3:11" x14ac:dyDescent="0.2">
      <c r="C48" s="56"/>
      <c r="D48" s="57"/>
      <c r="E48" s="58"/>
      <c r="F48" s="630"/>
      <c r="H48" s="56"/>
      <c r="I48" s="57"/>
      <c r="J48" s="58"/>
      <c r="K48" s="630"/>
    </row>
    <row r="49" spans="3:11" x14ac:dyDescent="0.2">
      <c r="C49" s="56"/>
      <c r="D49" s="57"/>
      <c r="E49" s="58"/>
      <c r="F49" s="630"/>
      <c r="H49" s="56"/>
      <c r="I49" s="57"/>
      <c r="J49" s="58"/>
      <c r="K49" s="630"/>
    </row>
    <row r="50" spans="3:11" x14ac:dyDescent="0.2">
      <c r="C50" s="622"/>
      <c r="D50" s="623"/>
      <c r="E50" s="624"/>
      <c r="F50" s="631"/>
      <c r="H50" s="622"/>
      <c r="I50" s="623"/>
      <c r="J50" s="624"/>
      <c r="K50" s="631"/>
    </row>
    <row r="51" spans="3:11" ht="15.75" customHeight="1" x14ac:dyDescent="0.2">
      <c r="C51" s="626" t="s">
        <v>352</v>
      </c>
      <c r="D51" s="348">
        <f>+D46</f>
        <v>2200</v>
      </c>
      <c r="E51" s="627"/>
      <c r="F51" s="632"/>
      <c r="H51" s="626" t="s">
        <v>352</v>
      </c>
      <c r="I51" s="348">
        <f>+I46</f>
        <v>750</v>
      </c>
      <c r="J51" s="627"/>
      <c r="K51" s="632"/>
    </row>
    <row r="53" spans="3:11" ht="15.75" thickBot="1" x14ac:dyDescent="0.25">
      <c r="C53" s="841" t="s">
        <v>331</v>
      </c>
      <c r="D53" s="841"/>
      <c r="E53" s="841"/>
      <c r="F53" s="841"/>
      <c r="H53" s="841" t="s">
        <v>334</v>
      </c>
      <c r="I53" s="841"/>
      <c r="J53" s="841"/>
      <c r="K53" s="841"/>
    </row>
    <row r="54" spans="3:11" x14ac:dyDescent="0.2">
      <c r="C54" s="52"/>
      <c r="D54" s="53"/>
      <c r="E54" s="341">
        <v>2800</v>
      </c>
      <c r="F54" s="636" t="s">
        <v>670</v>
      </c>
      <c r="H54" s="277" t="s">
        <v>671</v>
      </c>
      <c r="I54" s="53">
        <v>410</v>
      </c>
      <c r="J54" s="54"/>
      <c r="K54" s="638"/>
    </row>
    <row r="55" spans="3:11" x14ac:dyDescent="0.2">
      <c r="C55" s="56"/>
      <c r="D55" s="57"/>
      <c r="E55" s="342"/>
      <c r="F55" s="630"/>
      <c r="H55" s="56"/>
      <c r="I55" s="57"/>
      <c r="J55" s="58"/>
      <c r="K55" s="630"/>
    </row>
    <row r="56" spans="3:11" x14ac:dyDescent="0.2">
      <c r="C56" s="56"/>
      <c r="D56" s="57"/>
      <c r="E56" s="342"/>
      <c r="F56" s="630"/>
      <c r="H56" s="56"/>
      <c r="I56" s="57"/>
      <c r="J56" s="58"/>
      <c r="K56" s="630"/>
    </row>
    <row r="57" spans="3:11" x14ac:dyDescent="0.2">
      <c r="C57" s="56"/>
      <c r="D57" s="57"/>
      <c r="E57" s="342"/>
      <c r="F57" s="630"/>
      <c r="H57" s="56"/>
      <c r="I57" s="57"/>
      <c r="J57" s="58"/>
      <c r="K57" s="630"/>
    </row>
    <row r="58" spans="3:11" x14ac:dyDescent="0.2">
      <c r="C58" s="622"/>
      <c r="D58" s="623"/>
      <c r="E58" s="628"/>
      <c r="F58" s="631"/>
      <c r="H58" s="622"/>
      <c r="I58" s="623"/>
      <c r="J58" s="624"/>
      <c r="K58" s="631"/>
    </row>
    <row r="59" spans="3:11" ht="15.75" customHeight="1" x14ac:dyDescent="0.2">
      <c r="C59" s="620"/>
      <c r="D59" s="65"/>
      <c r="E59" s="621">
        <f>+E54</f>
        <v>2800</v>
      </c>
      <c r="F59" s="639" t="s">
        <v>352</v>
      </c>
      <c r="H59" s="626" t="s">
        <v>352</v>
      </c>
      <c r="I59" s="348">
        <f>+I54</f>
        <v>410</v>
      </c>
      <c r="J59" s="627"/>
      <c r="K59" s="632"/>
    </row>
  </sheetData>
  <mergeCells count="11">
    <mergeCell ref="H45:K45"/>
    <mergeCell ref="C9:K9"/>
    <mergeCell ref="C17:F17"/>
    <mergeCell ref="H17:K17"/>
    <mergeCell ref="C25:F25"/>
    <mergeCell ref="H25:K25"/>
    <mergeCell ref="C53:F53"/>
    <mergeCell ref="H53:K53"/>
    <mergeCell ref="C33:F33"/>
    <mergeCell ref="H33:K33"/>
    <mergeCell ref="C45:F45"/>
  </mergeCells>
  <phoneticPr fontId="0"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J59"/>
  <sheetViews>
    <sheetView showGridLines="0" view="pageLayout" zoomScaleNormal="100" workbookViewId="0"/>
  </sheetViews>
  <sheetFormatPr defaultRowHeight="15" x14ac:dyDescent="0.2"/>
  <cols>
    <col min="1" max="1" width="4.5703125" style="20" customWidth="1"/>
    <col min="2" max="5" width="9.140625" style="20"/>
    <col min="6" max="6" width="2.7109375" style="20" customWidth="1"/>
    <col min="7" max="7" width="9.140625" style="20"/>
    <col min="8" max="8" width="15.85546875" style="20" customWidth="1"/>
    <col min="9" max="9" width="10" style="20" customWidth="1"/>
    <col min="10" max="10" width="11.5703125" style="20" bestFit="1" customWidth="1"/>
    <col min="11" max="11" width="0.28515625" style="20" customWidth="1"/>
    <col min="12" max="16384" width="9.140625" style="20"/>
  </cols>
  <sheetData>
    <row r="1" spans="1:10" ht="15.75" x14ac:dyDescent="0.25">
      <c r="A1" s="19" t="s">
        <v>546</v>
      </c>
    </row>
    <row r="3" spans="1:10" ht="15" customHeight="1" x14ac:dyDescent="0.2">
      <c r="B3" s="836" t="s">
        <v>816</v>
      </c>
      <c r="C3" s="835"/>
      <c r="D3" s="835"/>
      <c r="E3" s="835"/>
      <c r="F3" s="835"/>
      <c r="G3" s="835"/>
      <c r="H3" s="835"/>
      <c r="I3" s="835"/>
      <c r="J3" s="835"/>
    </row>
    <row r="4" spans="1:10" x14ac:dyDescent="0.2">
      <c r="B4" s="835"/>
      <c r="C4" s="835"/>
      <c r="D4" s="835"/>
      <c r="E4" s="835"/>
      <c r="F4" s="835"/>
      <c r="G4" s="835"/>
      <c r="H4" s="835"/>
      <c r="I4" s="835"/>
      <c r="J4" s="835"/>
    </row>
    <row r="6" spans="1:10" ht="15.75" x14ac:dyDescent="0.25">
      <c r="A6" s="19" t="s">
        <v>318</v>
      </c>
    </row>
    <row r="7" spans="1:10" ht="15.75" thickBot="1" x14ac:dyDescent="0.25"/>
    <row r="8" spans="1:10" ht="17.25" thickTop="1" thickBot="1" x14ac:dyDescent="0.3">
      <c r="B8" s="43" t="s">
        <v>337</v>
      </c>
      <c r="C8" s="840" t="s">
        <v>338</v>
      </c>
      <c r="D8" s="840"/>
      <c r="E8" s="840"/>
      <c r="F8" s="840"/>
      <c r="G8" s="840"/>
      <c r="H8" s="840"/>
      <c r="I8" s="43" t="s">
        <v>339</v>
      </c>
      <c r="J8" s="68" t="s">
        <v>340</v>
      </c>
    </row>
    <row r="9" spans="1:10" ht="15" customHeight="1" thickTop="1" x14ac:dyDescent="0.2">
      <c r="B9" s="389" t="s">
        <v>817</v>
      </c>
      <c r="C9" s="344" t="s">
        <v>341</v>
      </c>
      <c r="D9" s="380"/>
      <c r="E9" s="380"/>
      <c r="F9" s="380"/>
      <c r="G9" s="380"/>
      <c r="H9" s="345"/>
      <c r="I9" s="69"/>
      <c r="J9" s="35"/>
    </row>
    <row r="10" spans="1:10" ht="15" customHeight="1" x14ac:dyDescent="0.2">
      <c r="B10" s="321"/>
      <c r="C10" s="326" t="s">
        <v>257</v>
      </c>
      <c r="D10" s="259"/>
      <c r="E10" s="259"/>
      <c r="F10" s="259"/>
      <c r="G10" s="259"/>
      <c r="H10" s="260"/>
      <c r="I10" s="328">
        <v>85000</v>
      </c>
      <c r="J10" s="45"/>
    </row>
    <row r="11" spans="1:10" ht="15" customHeight="1" x14ac:dyDescent="0.2">
      <c r="B11" s="321"/>
      <c r="C11" s="327" t="s">
        <v>255</v>
      </c>
      <c r="D11" s="259"/>
      <c r="E11" s="259"/>
      <c r="F11" s="259"/>
      <c r="G11" s="259"/>
      <c r="H11" s="260"/>
      <c r="I11" s="70"/>
      <c r="J11" s="329">
        <f>+I10</f>
        <v>85000</v>
      </c>
    </row>
    <row r="12" spans="1:10" ht="15" customHeight="1" x14ac:dyDescent="0.2">
      <c r="B12" s="321"/>
      <c r="C12" s="258"/>
      <c r="D12" s="259"/>
      <c r="E12" s="259"/>
      <c r="F12" s="259"/>
      <c r="G12" s="259"/>
      <c r="H12" s="260"/>
      <c r="I12" s="70" t="s">
        <v>680</v>
      </c>
      <c r="J12" s="45"/>
    </row>
    <row r="13" spans="1:10" ht="15" customHeight="1" x14ac:dyDescent="0.2">
      <c r="B13" s="321">
        <v>2</v>
      </c>
      <c r="C13" s="258" t="s">
        <v>335</v>
      </c>
      <c r="D13" s="259"/>
      <c r="E13" s="259"/>
      <c r="F13" s="259"/>
      <c r="G13" s="259"/>
      <c r="H13" s="260"/>
      <c r="I13" s="70">
        <v>550</v>
      </c>
      <c r="J13" s="45"/>
    </row>
    <row r="14" spans="1:10" ht="15" customHeight="1" x14ac:dyDescent="0.2">
      <c r="B14" s="321"/>
      <c r="C14" s="326" t="s">
        <v>342</v>
      </c>
      <c r="D14" s="259"/>
      <c r="E14" s="259"/>
      <c r="F14" s="259"/>
      <c r="G14" s="259"/>
      <c r="H14" s="260"/>
      <c r="I14" s="70" t="s">
        <v>354</v>
      </c>
      <c r="J14" s="45">
        <f>+I13</f>
        <v>550</v>
      </c>
    </row>
    <row r="15" spans="1:10" ht="15" customHeight="1" x14ac:dyDescent="0.2">
      <c r="B15" s="321"/>
      <c r="C15" s="327" t="s">
        <v>619</v>
      </c>
      <c r="D15" s="259"/>
      <c r="E15" s="259"/>
      <c r="F15" s="259"/>
      <c r="G15" s="259"/>
      <c r="H15" s="260"/>
      <c r="I15" s="70"/>
      <c r="J15" s="45" t="s">
        <v>354</v>
      </c>
    </row>
    <row r="16" spans="1:10" ht="15" customHeight="1" x14ac:dyDescent="0.2">
      <c r="B16" s="321"/>
      <c r="C16" s="258"/>
      <c r="D16" s="259"/>
      <c r="E16" s="259"/>
      <c r="F16" s="259"/>
      <c r="G16" s="259"/>
      <c r="H16" s="260"/>
      <c r="I16" s="70"/>
      <c r="J16" s="45"/>
    </row>
    <row r="17" spans="2:10" ht="15" customHeight="1" x14ac:dyDescent="0.2">
      <c r="B17" s="321">
        <v>4</v>
      </c>
      <c r="C17" s="258" t="s">
        <v>672</v>
      </c>
      <c r="D17" s="259"/>
      <c r="E17" s="259"/>
      <c r="F17" s="259"/>
      <c r="G17" s="259"/>
      <c r="H17" s="260"/>
      <c r="I17" s="806">
        <v>48000</v>
      </c>
      <c r="J17" s="45"/>
    </row>
    <row r="18" spans="2:10" ht="15" customHeight="1" x14ac:dyDescent="0.2">
      <c r="B18" s="321"/>
      <c r="C18" s="258" t="s">
        <v>332</v>
      </c>
      <c r="D18" s="259"/>
      <c r="E18" s="259"/>
      <c r="F18" s="259"/>
      <c r="G18" s="259"/>
      <c r="H18" s="260"/>
      <c r="I18" s="806">
        <v>9000</v>
      </c>
      <c r="J18" s="45"/>
    </row>
    <row r="19" spans="2:10" ht="15" customHeight="1" x14ac:dyDescent="0.2">
      <c r="B19" s="321"/>
      <c r="C19" s="326" t="s">
        <v>341</v>
      </c>
      <c r="D19" s="259"/>
      <c r="E19" s="259"/>
      <c r="F19" s="259"/>
      <c r="G19" s="259"/>
      <c r="H19" s="260"/>
      <c r="I19" s="328"/>
      <c r="J19" s="329">
        <f>+I17+I18</f>
        <v>57000</v>
      </c>
    </row>
    <row r="20" spans="2:10" ht="15" customHeight="1" x14ac:dyDescent="0.2">
      <c r="B20" s="321"/>
      <c r="C20" s="327" t="s">
        <v>673</v>
      </c>
      <c r="D20" s="259"/>
      <c r="E20" s="259"/>
      <c r="F20" s="259"/>
      <c r="G20" s="259"/>
      <c r="H20" s="260"/>
      <c r="I20" s="70"/>
      <c r="J20" s="329"/>
    </row>
    <row r="21" spans="2:10" ht="15" customHeight="1" x14ac:dyDescent="0.2">
      <c r="B21" s="321"/>
      <c r="C21" s="258"/>
      <c r="D21" s="259"/>
      <c r="E21" s="259"/>
      <c r="F21" s="259"/>
      <c r="G21" s="259"/>
      <c r="H21" s="260"/>
      <c r="I21" s="70"/>
      <c r="J21" s="45"/>
    </row>
    <row r="22" spans="2:10" ht="15" customHeight="1" x14ac:dyDescent="0.2">
      <c r="B22" s="321">
        <v>6</v>
      </c>
      <c r="C22" s="258" t="s">
        <v>341</v>
      </c>
      <c r="D22" s="259"/>
      <c r="E22" s="259"/>
      <c r="F22" s="259"/>
      <c r="G22" s="259"/>
      <c r="H22" s="260"/>
      <c r="I22" s="805">
        <v>3600</v>
      </c>
      <c r="J22" s="807"/>
    </row>
    <row r="23" spans="2:10" ht="15" customHeight="1" x14ac:dyDescent="0.2">
      <c r="B23" s="321"/>
      <c r="C23" s="326" t="s">
        <v>331</v>
      </c>
      <c r="D23" s="259"/>
      <c r="E23" s="259"/>
      <c r="F23" s="259"/>
      <c r="G23" s="259"/>
      <c r="H23" s="260"/>
      <c r="I23" s="805" t="s">
        <v>354</v>
      </c>
      <c r="J23" s="807">
        <f>+I22</f>
        <v>3600</v>
      </c>
    </row>
    <row r="24" spans="2:10" ht="15" customHeight="1" x14ac:dyDescent="0.2">
      <c r="B24" s="321"/>
      <c r="C24" s="327" t="s">
        <v>674</v>
      </c>
      <c r="D24" s="259"/>
      <c r="E24" s="259"/>
      <c r="F24" s="259"/>
      <c r="G24" s="259"/>
      <c r="H24" s="260"/>
      <c r="I24" s="805"/>
      <c r="J24" s="807" t="s">
        <v>354</v>
      </c>
    </row>
    <row r="25" spans="2:10" ht="15" customHeight="1" x14ac:dyDescent="0.2">
      <c r="B25" s="321"/>
      <c r="C25" s="258"/>
      <c r="D25" s="259"/>
      <c r="E25" s="259"/>
      <c r="F25" s="259"/>
      <c r="G25" s="259"/>
      <c r="H25" s="260"/>
      <c r="I25" s="805"/>
      <c r="J25" s="807"/>
    </row>
    <row r="26" spans="2:10" ht="15" customHeight="1" x14ac:dyDescent="0.2">
      <c r="B26" s="321">
        <v>9</v>
      </c>
      <c r="C26" s="258" t="s">
        <v>342</v>
      </c>
      <c r="D26" s="259"/>
      <c r="E26" s="259"/>
      <c r="F26" s="259"/>
      <c r="G26" s="259"/>
      <c r="H26" s="260"/>
      <c r="I26" s="805">
        <v>450</v>
      </c>
      <c r="J26" s="807"/>
    </row>
    <row r="27" spans="2:10" ht="15" customHeight="1" x14ac:dyDescent="0.2">
      <c r="B27" s="321"/>
      <c r="C27" s="326" t="s">
        <v>341</v>
      </c>
      <c r="D27" s="259"/>
      <c r="E27" s="259"/>
      <c r="F27" s="259"/>
      <c r="G27" s="259"/>
      <c r="H27" s="260"/>
      <c r="I27" s="805" t="s">
        <v>354</v>
      </c>
      <c r="J27" s="807">
        <f>+I26</f>
        <v>450</v>
      </c>
    </row>
    <row r="28" spans="2:10" ht="15" customHeight="1" x14ac:dyDescent="0.2">
      <c r="B28" s="321"/>
      <c r="C28" s="327" t="s">
        <v>620</v>
      </c>
      <c r="D28" s="259"/>
      <c r="E28" s="259"/>
      <c r="F28" s="259"/>
      <c r="G28" s="259"/>
      <c r="H28" s="260"/>
      <c r="I28" s="805"/>
      <c r="J28" s="807" t="s">
        <v>354</v>
      </c>
    </row>
    <row r="29" spans="2:10" ht="15" customHeight="1" x14ac:dyDescent="0.2">
      <c r="B29" s="321"/>
      <c r="C29" s="258"/>
      <c r="D29" s="259"/>
      <c r="E29" s="259"/>
      <c r="F29" s="259"/>
      <c r="G29" s="259"/>
      <c r="H29" s="260"/>
      <c r="I29" s="805"/>
      <c r="J29" s="807"/>
    </row>
    <row r="30" spans="2:10" ht="15" customHeight="1" x14ac:dyDescent="0.2">
      <c r="B30" s="321">
        <v>17</v>
      </c>
      <c r="C30" s="258" t="s">
        <v>344</v>
      </c>
      <c r="D30" s="259"/>
      <c r="E30" s="259"/>
      <c r="F30" s="259"/>
      <c r="G30" s="259"/>
      <c r="H30" s="260"/>
      <c r="I30" s="805">
        <v>3400</v>
      </c>
      <c r="J30" s="807"/>
    </row>
    <row r="31" spans="2:10" ht="15" customHeight="1" x14ac:dyDescent="0.2">
      <c r="B31" s="321"/>
      <c r="C31" s="326" t="s">
        <v>331</v>
      </c>
      <c r="D31" s="259"/>
      <c r="E31" s="259"/>
      <c r="F31" s="259"/>
      <c r="G31" s="259"/>
      <c r="H31" s="260"/>
      <c r="I31" s="805"/>
      <c r="J31" s="807">
        <f>+I30</f>
        <v>3400</v>
      </c>
    </row>
    <row r="32" spans="2:10" ht="15" customHeight="1" x14ac:dyDescent="0.2">
      <c r="B32" s="321"/>
      <c r="C32" s="327" t="s">
        <v>612</v>
      </c>
      <c r="D32" s="259"/>
      <c r="E32" s="259"/>
      <c r="F32" s="259"/>
      <c r="G32" s="259"/>
      <c r="H32" s="260"/>
      <c r="I32" s="805"/>
      <c r="J32" s="807"/>
    </row>
    <row r="33" spans="2:10" ht="15" customHeight="1" x14ac:dyDescent="0.2">
      <c r="B33" s="321"/>
      <c r="C33" s="258"/>
      <c r="D33" s="259"/>
      <c r="E33" s="259"/>
      <c r="F33" s="259"/>
      <c r="G33" s="259"/>
      <c r="H33" s="260"/>
      <c r="I33" s="805"/>
      <c r="J33" s="807"/>
    </row>
    <row r="34" spans="2:10" ht="15" customHeight="1" x14ac:dyDescent="0.2">
      <c r="B34" s="321">
        <v>19</v>
      </c>
      <c r="C34" s="258" t="s">
        <v>343</v>
      </c>
      <c r="D34" s="259"/>
      <c r="E34" s="259"/>
      <c r="F34" s="259"/>
      <c r="G34" s="259"/>
      <c r="H34" s="260"/>
      <c r="I34" s="805">
        <v>1400</v>
      </c>
      <c r="J34" s="807"/>
    </row>
    <row r="35" spans="2:10" ht="15" customHeight="1" x14ac:dyDescent="0.2">
      <c r="B35" s="321"/>
      <c r="C35" s="326" t="s">
        <v>341</v>
      </c>
      <c r="D35" s="259"/>
      <c r="E35" s="259"/>
      <c r="F35" s="259"/>
      <c r="G35" s="259"/>
      <c r="H35" s="260"/>
      <c r="I35" s="805"/>
      <c r="J35" s="807">
        <f>+I34</f>
        <v>1400</v>
      </c>
    </row>
    <row r="36" spans="2:10" ht="15" customHeight="1" x14ac:dyDescent="0.2">
      <c r="B36" s="321"/>
      <c r="C36" s="327" t="s">
        <v>675</v>
      </c>
      <c r="D36" s="259"/>
      <c r="E36" s="259"/>
      <c r="F36" s="259"/>
      <c r="G36" s="259"/>
      <c r="H36" s="260"/>
      <c r="I36" s="805"/>
      <c r="J36" s="807"/>
    </row>
    <row r="37" spans="2:10" ht="15" customHeight="1" x14ac:dyDescent="0.2">
      <c r="B37" s="321"/>
      <c r="C37" s="258"/>
      <c r="D37" s="259"/>
      <c r="E37" s="259"/>
      <c r="F37" s="259"/>
      <c r="G37" s="259"/>
      <c r="H37" s="260"/>
      <c r="I37" s="805"/>
      <c r="J37" s="807"/>
    </row>
    <row r="38" spans="2:10" ht="15" customHeight="1" x14ac:dyDescent="0.2">
      <c r="B38" s="321">
        <v>20</v>
      </c>
      <c r="C38" s="258" t="s">
        <v>341</v>
      </c>
      <c r="D38" s="259"/>
      <c r="E38" s="259"/>
      <c r="F38" s="259"/>
      <c r="G38" s="259"/>
      <c r="H38" s="260"/>
      <c r="I38" s="805">
        <v>1300</v>
      </c>
      <c r="J38" s="807"/>
    </row>
    <row r="39" spans="2:10" ht="15" customHeight="1" x14ac:dyDescent="0.2">
      <c r="B39" s="321"/>
      <c r="C39" s="326" t="s">
        <v>333</v>
      </c>
      <c r="D39" s="259"/>
      <c r="E39" s="259"/>
      <c r="F39" s="259"/>
      <c r="G39" s="259"/>
      <c r="H39" s="260"/>
      <c r="I39" s="805"/>
      <c r="J39" s="807">
        <f>+I38</f>
        <v>1300</v>
      </c>
    </row>
    <row r="40" spans="2:10" ht="15" customHeight="1" x14ac:dyDescent="0.2">
      <c r="B40" s="321"/>
      <c r="C40" s="327" t="s">
        <v>678</v>
      </c>
      <c r="D40" s="259"/>
      <c r="E40" s="259"/>
      <c r="F40" s="259"/>
      <c r="G40" s="259"/>
      <c r="H40" s="260"/>
      <c r="I40" s="805"/>
      <c r="J40" s="807"/>
    </row>
    <row r="41" spans="2:10" ht="15" customHeight="1" x14ac:dyDescent="0.2">
      <c r="B41" s="321"/>
      <c r="C41" s="327" t="s">
        <v>679</v>
      </c>
      <c r="D41" s="259"/>
      <c r="E41" s="259"/>
      <c r="F41" s="259"/>
      <c r="G41" s="259"/>
      <c r="H41" s="260"/>
      <c r="I41" s="805"/>
      <c r="J41" s="807"/>
    </row>
    <row r="42" spans="2:10" ht="15" customHeight="1" x14ac:dyDescent="0.2">
      <c r="B42" s="321"/>
      <c r="C42" s="258"/>
      <c r="D42" s="259"/>
      <c r="E42" s="259"/>
      <c r="F42" s="259"/>
      <c r="G42" s="259"/>
      <c r="H42" s="260"/>
      <c r="I42" s="805"/>
      <c r="J42" s="807"/>
    </row>
    <row r="43" spans="2:10" ht="15" customHeight="1" x14ac:dyDescent="0.2">
      <c r="B43" s="321"/>
      <c r="C43" s="258"/>
      <c r="D43" s="259"/>
      <c r="E43" s="259"/>
      <c r="F43" s="259"/>
      <c r="G43" s="259"/>
      <c r="H43" s="260"/>
      <c r="I43" s="70"/>
      <c r="J43" s="45"/>
    </row>
    <row r="44" spans="2:10" ht="15" customHeight="1" x14ac:dyDescent="0.2">
      <c r="B44" s="646"/>
      <c r="C44" s="396"/>
      <c r="D44" s="397"/>
      <c r="E44" s="397"/>
      <c r="F44" s="397"/>
      <c r="G44" s="397"/>
      <c r="H44" s="398"/>
      <c r="I44" s="166"/>
      <c r="J44" s="167"/>
    </row>
    <row r="45" spans="2:10" ht="15" customHeight="1" thickBot="1" x14ac:dyDescent="0.25"/>
    <row r="46" spans="2:10" ht="15" customHeight="1" thickTop="1" thickBot="1" x14ac:dyDescent="0.3">
      <c r="B46" s="43" t="s">
        <v>337</v>
      </c>
      <c r="C46" s="843" t="s">
        <v>338</v>
      </c>
      <c r="D46" s="887"/>
      <c r="E46" s="887"/>
      <c r="F46" s="887"/>
      <c r="G46" s="887"/>
      <c r="H46" s="844"/>
      <c r="I46" s="43" t="s">
        <v>339</v>
      </c>
      <c r="J46" s="68" t="s">
        <v>340</v>
      </c>
    </row>
    <row r="47" spans="2:10" ht="15" customHeight="1" thickTop="1" x14ac:dyDescent="0.2">
      <c r="B47" s="640">
        <v>21</v>
      </c>
      <c r="C47" s="641" t="s">
        <v>676</v>
      </c>
      <c r="D47" s="642"/>
      <c r="E47" s="642"/>
      <c r="F47" s="642"/>
      <c r="G47" s="642"/>
      <c r="H47" s="643"/>
      <c r="I47" s="644">
        <v>300</v>
      </c>
      <c r="J47" s="645"/>
    </row>
    <row r="48" spans="2:10" ht="15" customHeight="1" x14ac:dyDescent="0.2">
      <c r="B48" s="393"/>
      <c r="C48" s="392" t="s">
        <v>341</v>
      </c>
      <c r="D48" s="332"/>
      <c r="E48" s="332"/>
      <c r="F48" s="332"/>
      <c r="G48" s="332"/>
      <c r="H48" s="333"/>
      <c r="I48" s="335"/>
      <c r="J48" s="336">
        <f>+I47</f>
        <v>300</v>
      </c>
    </row>
    <row r="49" spans="2:10" ht="15" customHeight="1" x14ac:dyDescent="0.2">
      <c r="B49" s="393"/>
      <c r="C49" s="327" t="s">
        <v>677</v>
      </c>
      <c r="D49" s="332"/>
      <c r="E49" s="332"/>
      <c r="F49" s="332"/>
      <c r="G49" s="332"/>
      <c r="H49" s="333"/>
      <c r="I49" s="335"/>
      <c r="J49" s="336"/>
    </row>
    <row r="50" spans="2:10" ht="15" customHeight="1" x14ac:dyDescent="0.2">
      <c r="B50" s="393"/>
      <c r="C50" s="327"/>
      <c r="D50" s="332"/>
      <c r="E50" s="332"/>
      <c r="F50" s="332"/>
      <c r="G50" s="332"/>
      <c r="H50" s="333"/>
      <c r="I50" s="335"/>
      <c r="J50" s="336"/>
    </row>
    <row r="51" spans="2:10" ht="15" customHeight="1" x14ac:dyDescent="0.2">
      <c r="B51" s="393">
        <v>23</v>
      </c>
      <c r="C51" s="331" t="s">
        <v>341</v>
      </c>
      <c r="D51" s="332"/>
      <c r="E51" s="332"/>
      <c r="F51" s="332"/>
      <c r="G51" s="332"/>
      <c r="H51" s="333"/>
      <c r="I51" s="339">
        <v>2600</v>
      </c>
      <c r="J51" s="336"/>
    </row>
    <row r="52" spans="2:10" ht="15" customHeight="1" x14ac:dyDescent="0.2">
      <c r="B52" s="393"/>
      <c r="C52" s="338" t="s">
        <v>344</v>
      </c>
      <c r="D52" s="332"/>
      <c r="E52" s="332"/>
      <c r="F52" s="332"/>
      <c r="G52" s="332"/>
      <c r="H52" s="333"/>
      <c r="I52" s="335"/>
      <c r="J52" s="395">
        <f>+I51</f>
        <v>2600</v>
      </c>
    </row>
    <row r="53" spans="2:10" ht="15" customHeight="1" x14ac:dyDescent="0.2">
      <c r="B53" s="393"/>
      <c r="C53" s="337" t="s">
        <v>681</v>
      </c>
      <c r="D53" s="332"/>
      <c r="E53" s="332"/>
      <c r="F53" s="332"/>
      <c r="G53" s="332"/>
      <c r="H53" s="333"/>
      <c r="I53" s="335"/>
      <c r="J53" s="336"/>
    </row>
    <row r="54" spans="2:10" ht="15" customHeight="1" x14ac:dyDescent="0.2">
      <c r="B54" s="393"/>
      <c r="C54" s="331"/>
      <c r="D54" s="332"/>
      <c r="E54" s="332"/>
      <c r="F54" s="332"/>
      <c r="G54" s="332"/>
      <c r="H54" s="333"/>
      <c r="I54" s="335"/>
      <c r="J54" s="336"/>
    </row>
    <row r="55" spans="2:10" ht="15" customHeight="1" x14ac:dyDescent="0.2">
      <c r="B55" s="393">
        <v>31</v>
      </c>
      <c r="C55" s="331" t="s">
        <v>355</v>
      </c>
      <c r="D55" s="332"/>
      <c r="E55" s="332"/>
      <c r="F55" s="332"/>
      <c r="G55" s="332"/>
      <c r="H55" s="333"/>
      <c r="I55" s="339">
        <v>1200</v>
      </c>
      <c r="J55" s="336"/>
    </row>
    <row r="56" spans="2:10" ht="15" customHeight="1" x14ac:dyDescent="0.2">
      <c r="B56" s="393"/>
      <c r="C56" s="338" t="s">
        <v>341</v>
      </c>
      <c r="D56" s="332"/>
      <c r="E56" s="332"/>
      <c r="F56" s="332"/>
      <c r="G56" s="332"/>
      <c r="H56" s="333"/>
      <c r="I56" s="335"/>
      <c r="J56" s="395">
        <f>+I55</f>
        <v>1200</v>
      </c>
    </row>
    <row r="57" spans="2:10" ht="15" customHeight="1" x14ac:dyDescent="0.2">
      <c r="B57" s="393"/>
      <c r="C57" s="337" t="s">
        <v>682</v>
      </c>
      <c r="D57" s="332"/>
      <c r="E57" s="332"/>
      <c r="F57" s="332"/>
      <c r="G57" s="332"/>
      <c r="H57" s="333"/>
      <c r="I57" s="335"/>
      <c r="J57" s="336"/>
    </row>
    <row r="58" spans="2:10" ht="15" customHeight="1" thickBot="1" x14ac:dyDescent="0.25">
      <c r="B58" s="390"/>
      <c r="C58" s="391"/>
      <c r="D58" s="323"/>
      <c r="E58" s="323"/>
      <c r="F58" s="323"/>
      <c r="G58" s="323"/>
      <c r="H58" s="324"/>
      <c r="I58" s="71"/>
      <c r="J58" s="72"/>
    </row>
    <row r="59" spans="2:10" ht="15" customHeight="1" thickTop="1" x14ac:dyDescent="0.2"/>
  </sheetData>
  <mergeCells count="3">
    <mergeCell ref="C46:H46"/>
    <mergeCell ref="B3:J4"/>
    <mergeCell ref="C8:H8"/>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C16"/>
  <sheetViews>
    <sheetView showGridLines="0" view="pageLayout" zoomScaleNormal="100" workbookViewId="0"/>
  </sheetViews>
  <sheetFormatPr defaultRowHeight="15" x14ac:dyDescent="0.2"/>
  <cols>
    <col min="1" max="1" width="4.5703125" style="1" customWidth="1"/>
    <col min="2" max="2" width="3.5703125" style="1" customWidth="1"/>
    <col min="3" max="3" width="30.140625" style="1" customWidth="1"/>
    <col min="4" max="16384" width="9.140625" style="1"/>
  </cols>
  <sheetData>
    <row r="1" spans="1:3" ht="15.75" x14ac:dyDescent="0.25">
      <c r="A1" s="19" t="s">
        <v>529</v>
      </c>
    </row>
    <row r="3" spans="1:3" x14ac:dyDescent="0.2">
      <c r="B3" s="1" t="s">
        <v>317</v>
      </c>
    </row>
    <row r="5" spans="1:3" ht="15.75" x14ac:dyDescent="0.25">
      <c r="A5" s="19" t="s">
        <v>318</v>
      </c>
    </row>
    <row r="7" spans="1:3" x14ac:dyDescent="0.2">
      <c r="B7" s="154" t="s">
        <v>319</v>
      </c>
      <c r="C7" s="4" t="s">
        <v>581</v>
      </c>
    </row>
    <row r="8" spans="1:3" x14ac:dyDescent="0.2">
      <c r="B8" s="161" t="s">
        <v>320</v>
      </c>
      <c r="C8" s="7" t="s">
        <v>245</v>
      </c>
    </row>
    <row r="9" spans="1:3" x14ac:dyDescent="0.2">
      <c r="B9" s="162" t="s">
        <v>321</v>
      </c>
      <c r="C9" s="157" t="s">
        <v>582</v>
      </c>
    </row>
    <row r="10" spans="1:3" x14ac:dyDescent="0.2">
      <c r="B10" s="161" t="s">
        <v>322</v>
      </c>
      <c r="C10" s="7" t="s">
        <v>583</v>
      </c>
    </row>
    <row r="11" spans="1:3" x14ac:dyDescent="0.2">
      <c r="B11" s="162" t="s">
        <v>323</v>
      </c>
      <c r="C11" s="157" t="s">
        <v>206</v>
      </c>
    </row>
    <row r="12" spans="1:3" x14ac:dyDescent="0.2">
      <c r="B12" s="161" t="s">
        <v>324</v>
      </c>
      <c r="C12" s="7" t="s">
        <v>584</v>
      </c>
    </row>
    <row r="13" spans="1:3" x14ac:dyDescent="0.2">
      <c r="B13" s="162" t="s">
        <v>325</v>
      </c>
      <c r="C13" s="157" t="s">
        <v>207</v>
      </c>
    </row>
    <row r="14" spans="1:3" x14ac:dyDescent="0.2">
      <c r="B14" s="161" t="s">
        <v>326</v>
      </c>
      <c r="C14" s="7" t="s">
        <v>585</v>
      </c>
    </row>
    <row r="15" spans="1:3" x14ac:dyDescent="0.2">
      <c r="B15" s="161" t="s">
        <v>327</v>
      </c>
      <c r="C15" s="7" t="s">
        <v>244</v>
      </c>
    </row>
    <row r="16" spans="1:3" x14ac:dyDescent="0.2">
      <c r="B16" s="163" t="s">
        <v>328</v>
      </c>
      <c r="C16" s="17" t="s">
        <v>586</v>
      </c>
    </row>
  </sheetData>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J162"/>
  <sheetViews>
    <sheetView showGridLines="0" view="pageLayout" zoomScaleNormal="100" workbookViewId="0"/>
  </sheetViews>
  <sheetFormatPr defaultRowHeight="15" x14ac:dyDescent="0.2"/>
  <cols>
    <col min="1" max="1" width="3.7109375" style="20" customWidth="1"/>
    <col min="2" max="2" width="1.85546875" style="20" customWidth="1"/>
    <col min="3" max="3" width="9.28515625" style="20" customWidth="1"/>
    <col min="4" max="4" width="9.140625" style="20"/>
    <col min="5" max="5" width="13.140625" style="20" customWidth="1"/>
    <col min="6" max="6" width="9.140625" style="20"/>
    <col min="7" max="7" width="11.85546875" style="20" customWidth="1"/>
    <col min="8" max="8" width="13" style="20" customWidth="1"/>
    <col min="9" max="10" width="11.5703125" style="20" bestFit="1" customWidth="1"/>
    <col min="11" max="11" width="0.140625" style="20" customWidth="1"/>
    <col min="12" max="12" width="6.42578125" style="20" customWidth="1"/>
    <col min="13" max="16384" width="9.140625" style="20"/>
  </cols>
  <sheetData>
    <row r="1" spans="1:10" ht="15.75" x14ac:dyDescent="0.25">
      <c r="A1" s="19" t="s">
        <v>547</v>
      </c>
    </row>
    <row r="3" spans="1:10" ht="15.75" x14ac:dyDescent="0.25">
      <c r="B3" s="19" t="s">
        <v>346</v>
      </c>
    </row>
    <row r="5" spans="1:10" x14ac:dyDescent="0.2">
      <c r="B5" s="86" t="s">
        <v>284</v>
      </c>
      <c r="C5" s="20" t="s">
        <v>514</v>
      </c>
    </row>
    <row r="6" spans="1:10" x14ac:dyDescent="0.2">
      <c r="B6" s="86"/>
      <c r="C6" s="20" t="s">
        <v>116</v>
      </c>
    </row>
    <row r="7" spans="1:10" x14ac:dyDescent="0.2">
      <c r="B7" s="86"/>
      <c r="C7" s="20" t="s">
        <v>117</v>
      </c>
    </row>
    <row r="8" spans="1:10" x14ac:dyDescent="0.2">
      <c r="B8" s="86"/>
      <c r="C8" s="20" t="s">
        <v>118</v>
      </c>
    </row>
    <row r="9" spans="1:10" x14ac:dyDescent="0.2">
      <c r="B9" s="86"/>
    </row>
    <row r="10" spans="1:10" x14ac:dyDescent="0.2">
      <c r="B10" s="86" t="s">
        <v>285</v>
      </c>
      <c r="C10" s="890" t="s">
        <v>384</v>
      </c>
      <c r="D10" s="886"/>
      <c r="E10" s="886"/>
      <c r="F10" s="886"/>
      <c r="G10" s="886"/>
      <c r="H10" s="886"/>
      <c r="I10" s="886"/>
      <c r="J10" s="886"/>
    </row>
    <row r="11" spans="1:10" x14ac:dyDescent="0.2">
      <c r="B11" s="86"/>
      <c r="C11" s="886"/>
      <c r="D11" s="886"/>
      <c r="E11" s="886"/>
      <c r="F11" s="886"/>
      <c r="G11" s="886"/>
      <c r="H11" s="886"/>
      <c r="I11" s="886"/>
      <c r="J11" s="886"/>
    </row>
    <row r="12" spans="1:10" x14ac:dyDescent="0.2">
      <c r="B12" s="86"/>
      <c r="C12" s="886"/>
      <c r="D12" s="886"/>
      <c r="E12" s="886"/>
      <c r="F12" s="886"/>
      <c r="G12" s="886"/>
      <c r="H12" s="886"/>
      <c r="I12" s="886"/>
      <c r="J12" s="886"/>
    </row>
    <row r="13" spans="1:10" x14ac:dyDescent="0.2">
      <c r="B13" s="86"/>
      <c r="C13" s="886"/>
      <c r="D13" s="886"/>
      <c r="E13" s="886"/>
      <c r="F13" s="886"/>
      <c r="G13" s="886"/>
      <c r="H13" s="886"/>
      <c r="I13" s="886"/>
      <c r="J13" s="886"/>
    </row>
    <row r="14" spans="1:10" ht="15.75" x14ac:dyDescent="0.25">
      <c r="A14" s="19" t="s">
        <v>318</v>
      </c>
    </row>
    <row r="16" spans="1:10" ht="15.75" x14ac:dyDescent="0.25">
      <c r="B16" s="19" t="s">
        <v>347</v>
      </c>
    </row>
    <row r="17" spans="2:10" ht="15.75" thickBot="1" x14ac:dyDescent="0.25"/>
    <row r="18" spans="2:10" ht="17.25" thickTop="1" thickBot="1" x14ac:dyDescent="0.3">
      <c r="B18" s="843" t="s">
        <v>337</v>
      </c>
      <c r="C18" s="844"/>
      <c r="D18" s="843" t="s">
        <v>338</v>
      </c>
      <c r="E18" s="887"/>
      <c r="F18" s="887"/>
      <c r="G18" s="844"/>
      <c r="H18" s="43" t="s">
        <v>683</v>
      </c>
      <c r="I18" s="43" t="s">
        <v>339</v>
      </c>
      <c r="J18" s="68" t="s">
        <v>340</v>
      </c>
    </row>
    <row r="19" spans="2:10" ht="15.75" thickTop="1" x14ac:dyDescent="0.2">
      <c r="B19" s="344"/>
      <c r="C19" s="345"/>
      <c r="D19" s="40"/>
      <c r="E19" s="41"/>
      <c r="F19" s="41"/>
      <c r="G19" s="41"/>
      <c r="H19" s="400"/>
      <c r="I19" s="69"/>
      <c r="J19" s="35"/>
    </row>
    <row r="20" spans="2:10" x14ac:dyDescent="0.2">
      <c r="B20" s="258"/>
      <c r="C20" s="399" t="s">
        <v>817</v>
      </c>
      <c r="D20" s="258" t="s">
        <v>341</v>
      </c>
      <c r="E20" s="259"/>
      <c r="F20" s="259"/>
      <c r="G20" s="259"/>
      <c r="H20" s="402">
        <v>110</v>
      </c>
      <c r="I20" s="328">
        <v>85000</v>
      </c>
      <c r="J20" s="45"/>
    </row>
    <row r="21" spans="2:10" x14ac:dyDescent="0.2">
      <c r="B21" s="258"/>
      <c r="C21" s="260"/>
      <c r="D21" s="326" t="s">
        <v>249</v>
      </c>
      <c r="E21" s="259"/>
      <c r="F21" s="259"/>
      <c r="G21" s="259"/>
      <c r="H21" s="402">
        <v>310</v>
      </c>
      <c r="I21" s="70"/>
      <c r="J21" s="329">
        <f>+I20</f>
        <v>85000</v>
      </c>
    </row>
    <row r="22" spans="2:10" x14ac:dyDescent="0.2">
      <c r="B22" s="258"/>
      <c r="C22" s="260"/>
      <c r="D22" s="327" t="s">
        <v>255</v>
      </c>
      <c r="E22" s="259"/>
      <c r="F22" s="259"/>
      <c r="G22" s="259"/>
      <c r="H22" s="402"/>
      <c r="I22" s="70" t="s">
        <v>680</v>
      </c>
      <c r="J22" s="45"/>
    </row>
    <row r="23" spans="2:10" x14ac:dyDescent="0.2">
      <c r="B23" s="258"/>
      <c r="C23" s="260"/>
      <c r="D23" s="258"/>
      <c r="E23" s="259"/>
      <c r="F23" s="259"/>
      <c r="G23" s="259"/>
      <c r="H23" s="402"/>
      <c r="I23" s="70"/>
      <c r="J23" s="45"/>
    </row>
    <row r="24" spans="2:10" x14ac:dyDescent="0.2">
      <c r="B24" s="258"/>
      <c r="C24" s="260">
        <v>2</v>
      </c>
      <c r="D24" s="258" t="s">
        <v>335</v>
      </c>
      <c r="E24" s="259"/>
      <c r="F24" s="259"/>
      <c r="G24" s="259"/>
      <c r="H24" s="402">
        <v>130</v>
      </c>
      <c r="I24" s="70">
        <v>550</v>
      </c>
      <c r="J24" s="45"/>
    </row>
    <row r="25" spans="2:10" x14ac:dyDescent="0.2">
      <c r="B25" s="258"/>
      <c r="C25" s="260"/>
      <c r="D25" s="326" t="s">
        <v>342</v>
      </c>
      <c r="E25" s="259"/>
      <c r="F25" s="259"/>
      <c r="G25" s="259"/>
      <c r="H25" s="402">
        <v>210</v>
      </c>
      <c r="I25" s="70"/>
      <c r="J25" s="45">
        <f>+I24</f>
        <v>550</v>
      </c>
    </row>
    <row r="26" spans="2:10" x14ac:dyDescent="0.2">
      <c r="B26" s="258"/>
      <c r="C26" s="260"/>
      <c r="D26" s="327" t="s">
        <v>619</v>
      </c>
      <c r="E26" s="259"/>
      <c r="F26" s="259"/>
      <c r="G26" s="259"/>
      <c r="H26" s="402"/>
      <c r="I26" s="70"/>
      <c r="J26" s="45"/>
    </row>
    <row r="27" spans="2:10" x14ac:dyDescent="0.2">
      <c r="B27" s="258"/>
      <c r="C27" s="260"/>
      <c r="D27" s="258"/>
      <c r="E27" s="259"/>
      <c r="F27" s="259"/>
      <c r="G27" s="259"/>
      <c r="H27" s="402"/>
      <c r="I27" s="70"/>
      <c r="J27" s="45"/>
    </row>
    <row r="28" spans="2:10" x14ac:dyDescent="0.2">
      <c r="B28" s="258"/>
      <c r="C28" s="260">
        <v>4</v>
      </c>
      <c r="D28" s="258" t="s">
        <v>672</v>
      </c>
      <c r="E28" s="259"/>
      <c r="F28" s="259"/>
      <c r="G28" s="259"/>
      <c r="H28" s="402">
        <v>150</v>
      </c>
      <c r="I28" s="328">
        <v>48000</v>
      </c>
      <c r="J28" s="45"/>
    </row>
    <row r="29" spans="2:10" x14ac:dyDescent="0.2">
      <c r="B29" s="258"/>
      <c r="C29" s="260"/>
      <c r="D29" s="258" t="s">
        <v>332</v>
      </c>
      <c r="E29" s="259"/>
      <c r="F29" s="259"/>
      <c r="G29" s="259"/>
      <c r="H29" s="402">
        <v>160</v>
      </c>
      <c r="I29" s="328">
        <v>9000</v>
      </c>
      <c r="J29" s="45"/>
    </row>
    <row r="30" spans="2:10" x14ac:dyDescent="0.2">
      <c r="B30" s="258"/>
      <c r="C30" s="260"/>
      <c r="D30" s="326" t="s">
        <v>341</v>
      </c>
      <c r="E30" s="259"/>
      <c r="F30" s="259"/>
      <c r="G30" s="259"/>
      <c r="H30" s="402">
        <v>110</v>
      </c>
      <c r="I30" s="70"/>
      <c r="J30" s="329">
        <f>+I28+I29</f>
        <v>57000</v>
      </c>
    </row>
    <row r="31" spans="2:10" x14ac:dyDescent="0.2">
      <c r="B31" s="258"/>
      <c r="C31" s="260"/>
      <c r="D31" s="327" t="s">
        <v>673</v>
      </c>
      <c r="E31" s="259"/>
      <c r="F31" s="259"/>
      <c r="G31" s="259"/>
      <c r="H31" s="402"/>
      <c r="I31" s="70"/>
      <c r="J31" s="45"/>
    </row>
    <row r="32" spans="2:10" x14ac:dyDescent="0.2">
      <c r="B32" s="258"/>
      <c r="C32" s="260"/>
      <c r="D32" s="258"/>
      <c r="E32" s="259"/>
      <c r="F32" s="259"/>
      <c r="G32" s="259"/>
      <c r="H32" s="402"/>
      <c r="I32" s="70"/>
      <c r="J32" s="45"/>
    </row>
    <row r="33" spans="2:10" x14ac:dyDescent="0.2">
      <c r="B33" s="258"/>
      <c r="C33" s="260">
        <v>6</v>
      </c>
      <c r="D33" s="258" t="s">
        <v>341</v>
      </c>
      <c r="E33" s="259"/>
      <c r="F33" s="259"/>
      <c r="G33" s="259"/>
      <c r="H33" s="402">
        <v>110</v>
      </c>
      <c r="I33" s="328">
        <v>3600</v>
      </c>
      <c r="J33" s="45"/>
    </row>
    <row r="34" spans="2:10" x14ac:dyDescent="0.2">
      <c r="B34" s="258"/>
      <c r="C34" s="260"/>
      <c r="D34" s="326" t="s">
        <v>331</v>
      </c>
      <c r="E34" s="259"/>
      <c r="F34" s="259"/>
      <c r="G34" s="259"/>
      <c r="H34" s="402">
        <v>410</v>
      </c>
      <c r="I34" s="70"/>
      <c r="J34" s="329">
        <f>+I33</f>
        <v>3600</v>
      </c>
    </row>
    <row r="35" spans="2:10" x14ac:dyDescent="0.2">
      <c r="B35" s="258"/>
      <c r="C35" s="260"/>
      <c r="D35" s="327" t="s">
        <v>674</v>
      </c>
      <c r="E35" s="259"/>
      <c r="F35" s="259"/>
      <c r="G35" s="259"/>
      <c r="H35" s="402"/>
      <c r="I35" s="70"/>
      <c r="J35" s="45"/>
    </row>
    <row r="36" spans="2:10" x14ac:dyDescent="0.2">
      <c r="B36" s="258"/>
      <c r="C36" s="260"/>
      <c r="D36" s="258"/>
      <c r="E36" s="259"/>
      <c r="F36" s="259"/>
      <c r="G36" s="259"/>
      <c r="H36" s="402"/>
      <c r="I36" s="70"/>
      <c r="J36" s="45"/>
    </row>
    <row r="37" spans="2:10" x14ac:dyDescent="0.2">
      <c r="B37" s="258"/>
      <c r="C37" s="260">
        <v>9</v>
      </c>
      <c r="D37" s="258" t="s">
        <v>342</v>
      </c>
      <c r="E37" s="259"/>
      <c r="F37" s="259"/>
      <c r="G37" s="259"/>
      <c r="H37" s="402">
        <v>210</v>
      </c>
      <c r="I37" s="70">
        <v>450</v>
      </c>
      <c r="J37" s="45"/>
    </row>
    <row r="38" spans="2:10" x14ac:dyDescent="0.2">
      <c r="B38" s="258"/>
      <c r="C38" s="260"/>
      <c r="D38" s="326" t="s">
        <v>341</v>
      </c>
      <c r="E38" s="259"/>
      <c r="F38" s="259"/>
      <c r="G38" s="259"/>
      <c r="H38" s="402">
        <v>110</v>
      </c>
      <c r="I38" s="70"/>
      <c r="J38" s="45">
        <f>+I37</f>
        <v>450</v>
      </c>
    </row>
    <row r="39" spans="2:10" x14ac:dyDescent="0.2">
      <c r="B39" s="258"/>
      <c r="C39" s="260"/>
      <c r="D39" s="327" t="s">
        <v>620</v>
      </c>
      <c r="E39" s="259"/>
      <c r="F39" s="259"/>
      <c r="G39" s="259"/>
      <c r="H39" s="128"/>
      <c r="I39" s="70"/>
      <c r="J39" s="45"/>
    </row>
    <row r="40" spans="2:10" x14ac:dyDescent="0.2">
      <c r="B40" s="258"/>
      <c r="C40" s="260"/>
      <c r="D40" s="258"/>
      <c r="E40" s="259"/>
      <c r="F40" s="259"/>
      <c r="G40" s="259"/>
      <c r="H40" s="128"/>
      <c r="I40" s="70"/>
      <c r="J40" s="45"/>
    </row>
    <row r="41" spans="2:10" x14ac:dyDescent="0.2">
      <c r="B41" s="258"/>
      <c r="C41" s="260"/>
      <c r="D41" s="258"/>
      <c r="E41" s="259"/>
      <c r="F41" s="259"/>
      <c r="G41" s="259"/>
      <c r="H41" s="128"/>
      <c r="I41" s="70"/>
      <c r="J41" s="45"/>
    </row>
    <row r="42" spans="2:10" x14ac:dyDescent="0.2">
      <c r="B42" s="396"/>
      <c r="C42" s="398"/>
      <c r="D42" s="396"/>
      <c r="E42" s="397"/>
      <c r="F42" s="397"/>
      <c r="G42" s="397"/>
      <c r="H42" s="401"/>
      <c r="I42" s="166"/>
      <c r="J42" s="167"/>
    </row>
    <row r="43" spans="2:10" x14ac:dyDescent="0.2">
      <c r="B43" s="168"/>
      <c r="C43" s="168"/>
      <c r="D43" s="168"/>
      <c r="E43" s="168"/>
      <c r="F43" s="168"/>
      <c r="G43" s="168"/>
      <c r="H43" s="168"/>
      <c r="I43" s="18"/>
      <c r="J43" s="18"/>
    </row>
    <row r="44" spans="2:10" ht="15.75" thickBot="1" x14ac:dyDescent="0.25">
      <c r="B44" s="168"/>
      <c r="C44" s="168"/>
      <c r="D44" s="168"/>
      <c r="E44" s="168"/>
      <c r="F44" s="168"/>
      <c r="G44" s="168"/>
      <c r="H44" s="168"/>
      <c r="I44" s="18"/>
      <c r="J44" s="18"/>
    </row>
    <row r="45" spans="2:10" ht="17.25" thickTop="1" thickBot="1" x14ac:dyDescent="0.3">
      <c r="B45" s="843" t="s">
        <v>337</v>
      </c>
      <c r="C45" s="844"/>
      <c r="D45" s="843" t="s">
        <v>338</v>
      </c>
      <c r="E45" s="887"/>
      <c r="F45" s="887"/>
      <c r="G45" s="844"/>
      <c r="H45" s="43" t="s">
        <v>683</v>
      </c>
      <c r="I45" s="43" t="s">
        <v>339</v>
      </c>
      <c r="J45" s="68" t="s">
        <v>340</v>
      </c>
    </row>
    <row r="46" spans="2:10" ht="15.75" thickTop="1" x14ac:dyDescent="0.2">
      <c r="B46" s="344"/>
      <c r="C46" s="345"/>
      <c r="D46" s="344"/>
      <c r="E46" s="380"/>
      <c r="F46" s="380"/>
      <c r="G46" s="380"/>
      <c r="H46" s="276"/>
      <c r="I46" s="70"/>
      <c r="J46" s="45"/>
    </row>
    <row r="47" spans="2:10" x14ac:dyDescent="0.2">
      <c r="B47" s="258"/>
      <c r="C47" s="260">
        <v>17</v>
      </c>
      <c r="D47" s="258" t="s">
        <v>344</v>
      </c>
      <c r="E47" s="259"/>
      <c r="F47" s="259"/>
      <c r="G47" s="259"/>
      <c r="H47" s="402">
        <v>120</v>
      </c>
      <c r="I47" s="328">
        <v>3400</v>
      </c>
      <c r="J47" s="45"/>
    </row>
    <row r="48" spans="2:10" x14ac:dyDescent="0.2">
      <c r="B48" s="258"/>
      <c r="C48" s="260"/>
      <c r="D48" s="326" t="s">
        <v>331</v>
      </c>
      <c r="E48" s="259"/>
      <c r="F48" s="259"/>
      <c r="G48" s="259"/>
      <c r="H48" s="402">
        <v>410</v>
      </c>
      <c r="I48" s="70"/>
      <c r="J48" s="329">
        <f>+I47</f>
        <v>3400</v>
      </c>
    </row>
    <row r="49" spans="2:10" x14ac:dyDescent="0.2">
      <c r="B49" s="258"/>
      <c r="C49" s="260"/>
      <c r="D49" s="327" t="s">
        <v>612</v>
      </c>
      <c r="E49" s="259"/>
      <c r="F49" s="259"/>
      <c r="G49" s="259"/>
      <c r="H49" s="402"/>
      <c r="I49" s="70"/>
      <c r="J49" s="45"/>
    </row>
    <row r="50" spans="2:10" x14ac:dyDescent="0.2">
      <c r="B50" s="258"/>
      <c r="C50" s="260"/>
      <c r="D50" s="258"/>
      <c r="E50" s="259"/>
      <c r="F50" s="259"/>
      <c r="G50" s="259"/>
      <c r="H50" s="402"/>
      <c r="I50" s="70"/>
      <c r="J50" s="45"/>
    </row>
    <row r="51" spans="2:10" x14ac:dyDescent="0.2">
      <c r="B51" s="258"/>
      <c r="C51" s="260">
        <v>19</v>
      </c>
      <c r="D51" s="258" t="s">
        <v>343</v>
      </c>
      <c r="E51" s="259"/>
      <c r="F51" s="259"/>
      <c r="G51" s="259"/>
      <c r="H51" s="402">
        <v>510</v>
      </c>
      <c r="I51" s="805">
        <v>1400</v>
      </c>
      <c r="J51" s="807"/>
    </row>
    <row r="52" spans="2:10" x14ac:dyDescent="0.2">
      <c r="B52" s="258"/>
      <c r="C52" s="260"/>
      <c r="D52" s="326" t="s">
        <v>341</v>
      </c>
      <c r="E52" s="259"/>
      <c r="F52" s="259"/>
      <c r="G52" s="259"/>
      <c r="H52" s="402">
        <v>110</v>
      </c>
      <c r="I52" s="805"/>
      <c r="J52" s="807">
        <f>+I51</f>
        <v>1400</v>
      </c>
    </row>
    <row r="53" spans="2:10" x14ac:dyDescent="0.2">
      <c r="B53" s="258"/>
      <c r="C53" s="260"/>
      <c r="D53" s="327" t="s">
        <v>675</v>
      </c>
      <c r="E53" s="259"/>
      <c r="F53" s="259"/>
      <c r="G53" s="259"/>
      <c r="H53" s="402"/>
      <c r="I53" s="70"/>
      <c r="J53" s="45"/>
    </row>
    <row r="54" spans="2:10" x14ac:dyDescent="0.2">
      <c r="B54" s="258"/>
      <c r="C54" s="260"/>
      <c r="D54" s="258"/>
      <c r="E54" s="259"/>
      <c r="F54" s="259"/>
      <c r="G54" s="259"/>
      <c r="H54" s="402"/>
      <c r="I54" s="70"/>
      <c r="J54" s="45"/>
    </row>
    <row r="55" spans="2:10" x14ac:dyDescent="0.2">
      <c r="B55" s="258"/>
      <c r="C55" s="260">
        <v>20</v>
      </c>
      <c r="D55" s="258" t="s">
        <v>341</v>
      </c>
      <c r="E55" s="259"/>
      <c r="F55" s="259"/>
      <c r="G55" s="259"/>
      <c r="H55" s="402">
        <v>110</v>
      </c>
      <c r="I55" s="328">
        <v>1300</v>
      </c>
      <c r="J55" s="45"/>
    </row>
    <row r="56" spans="2:10" x14ac:dyDescent="0.2">
      <c r="B56" s="258"/>
      <c r="C56" s="260"/>
      <c r="D56" s="326" t="s">
        <v>333</v>
      </c>
      <c r="E56" s="259"/>
      <c r="F56" s="259"/>
      <c r="G56" s="259"/>
      <c r="H56" s="402">
        <v>220</v>
      </c>
      <c r="I56" s="70"/>
      <c r="J56" s="329">
        <f>+I55</f>
        <v>1300</v>
      </c>
    </row>
    <row r="57" spans="2:10" x14ac:dyDescent="0.2">
      <c r="B57" s="258"/>
      <c r="C57" s="260"/>
      <c r="D57" s="327" t="s">
        <v>684</v>
      </c>
      <c r="E57" s="259"/>
      <c r="F57" s="259"/>
      <c r="G57" s="259"/>
      <c r="H57" s="402"/>
      <c r="I57" s="70"/>
      <c r="J57" s="45"/>
    </row>
    <row r="58" spans="2:10" x14ac:dyDescent="0.2">
      <c r="B58" s="258"/>
      <c r="C58" s="260"/>
      <c r="D58" s="327" t="s">
        <v>685</v>
      </c>
      <c r="E58" s="259"/>
      <c r="F58" s="259"/>
      <c r="G58" s="259"/>
      <c r="H58" s="402"/>
      <c r="I58" s="70"/>
      <c r="J58" s="45"/>
    </row>
    <row r="59" spans="2:10" x14ac:dyDescent="0.2">
      <c r="B59" s="258"/>
      <c r="C59" s="260"/>
      <c r="D59" s="258"/>
      <c r="E59" s="259"/>
      <c r="F59" s="259"/>
      <c r="G59" s="259"/>
      <c r="H59" s="402"/>
      <c r="I59" s="70"/>
      <c r="J59" s="45"/>
    </row>
    <row r="60" spans="2:10" x14ac:dyDescent="0.2">
      <c r="B60" s="258"/>
      <c r="C60" s="260">
        <v>21</v>
      </c>
      <c r="D60" s="258" t="s">
        <v>676</v>
      </c>
      <c r="E60" s="259"/>
      <c r="F60" s="259"/>
      <c r="G60" s="259"/>
      <c r="H60" s="402">
        <v>140</v>
      </c>
      <c r="I60" s="70">
        <v>300</v>
      </c>
      <c r="J60" s="45"/>
    </row>
    <row r="61" spans="2:10" x14ac:dyDescent="0.2">
      <c r="B61" s="258"/>
      <c r="C61" s="260"/>
      <c r="D61" s="326" t="s">
        <v>341</v>
      </c>
      <c r="E61" s="259"/>
      <c r="F61" s="259"/>
      <c r="G61" s="259"/>
      <c r="H61" s="402">
        <v>110</v>
      </c>
      <c r="I61" s="70"/>
      <c r="J61" s="45">
        <f>+I60</f>
        <v>300</v>
      </c>
    </row>
    <row r="62" spans="2:10" x14ac:dyDescent="0.2">
      <c r="B62" s="258"/>
      <c r="C62" s="260"/>
      <c r="D62" s="327" t="s">
        <v>677</v>
      </c>
      <c r="E62" s="259"/>
      <c r="F62" s="259"/>
      <c r="G62" s="259"/>
      <c r="H62" s="402"/>
      <c r="I62" s="70"/>
      <c r="J62" s="45"/>
    </row>
    <row r="63" spans="2:10" x14ac:dyDescent="0.2">
      <c r="B63" s="258"/>
      <c r="C63" s="260"/>
      <c r="D63" s="258"/>
      <c r="E63" s="259"/>
      <c r="F63" s="259"/>
      <c r="G63" s="259"/>
      <c r="H63" s="402"/>
      <c r="I63" s="70"/>
      <c r="J63" s="45"/>
    </row>
    <row r="64" spans="2:10" x14ac:dyDescent="0.2">
      <c r="B64" s="258"/>
      <c r="C64" s="260">
        <v>23</v>
      </c>
      <c r="D64" s="258" t="s">
        <v>341</v>
      </c>
      <c r="E64" s="259"/>
      <c r="F64" s="259"/>
      <c r="G64" s="259"/>
      <c r="H64" s="402">
        <v>110</v>
      </c>
      <c r="I64" s="328">
        <v>2600</v>
      </c>
      <c r="J64" s="45"/>
    </row>
    <row r="65" spans="2:10" x14ac:dyDescent="0.2">
      <c r="B65" s="258"/>
      <c r="C65" s="260"/>
      <c r="D65" s="326" t="s">
        <v>344</v>
      </c>
      <c r="E65" s="259"/>
      <c r="F65" s="259"/>
      <c r="G65" s="259"/>
      <c r="H65" s="402">
        <v>120</v>
      </c>
      <c r="I65" s="70"/>
      <c r="J65" s="329">
        <f>+I64</f>
        <v>2600</v>
      </c>
    </row>
    <row r="66" spans="2:10" x14ac:dyDescent="0.2">
      <c r="B66" s="258"/>
      <c r="C66" s="260"/>
      <c r="D66" s="327" t="s">
        <v>681</v>
      </c>
      <c r="E66" s="259"/>
      <c r="F66" s="259"/>
      <c r="G66" s="259"/>
      <c r="H66" s="402"/>
      <c r="I66" s="70"/>
      <c r="J66" s="45"/>
    </row>
    <row r="67" spans="2:10" x14ac:dyDescent="0.2">
      <c r="B67" s="258"/>
      <c r="C67" s="260"/>
      <c r="D67" s="258"/>
      <c r="E67" s="259"/>
      <c r="F67" s="259"/>
      <c r="G67" s="259"/>
      <c r="H67" s="402"/>
      <c r="I67" s="70"/>
      <c r="J67" s="45"/>
    </row>
    <row r="68" spans="2:10" x14ac:dyDescent="0.2">
      <c r="B68" s="258"/>
      <c r="C68" s="260">
        <v>31</v>
      </c>
      <c r="D68" s="258" t="s">
        <v>355</v>
      </c>
      <c r="E68" s="259"/>
      <c r="F68" s="259"/>
      <c r="G68" s="259"/>
      <c r="H68" s="402">
        <v>520</v>
      </c>
      <c r="I68" s="328">
        <v>1200</v>
      </c>
      <c r="J68" s="45"/>
    </row>
    <row r="69" spans="2:10" x14ac:dyDescent="0.2">
      <c r="B69" s="258"/>
      <c r="C69" s="260"/>
      <c r="D69" s="326" t="s">
        <v>341</v>
      </c>
      <c r="E69" s="259"/>
      <c r="F69" s="259"/>
      <c r="G69" s="259"/>
      <c r="H69" s="402">
        <v>110</v>
      </c>
      <c r="I69" s="70"/>
      <c r="J69" s="329">
        <f>+I68</f>
        <v>1200</v>
      </c>
    </row>
    <row r="70" spans="2:10" ht="15.75" thickBot="1" x14ac:dyDescent="0.25">
      <c r="B70" s="322"/>
      <c r="C70" s="324"/>
      <c r="D70" s="391" t="s">
        <v>682</v>
      </c>
      <c r="E70" s="323"/>
      <c r="F70" s="323"/>
      <c r="G70" s="323"/>
      <c r="H70" s="129"/>
      <c r="I70" s="71"/>
      <c r="J70" s="72"/>
    </row>
    <row r="71" spans="2:10" ht="15.75" thickTop="1" x14ac:dyDescent="0.2"/>
    <row r="72" spans="2:10" ht="15.75" x14ac:dyDescent="0.25">
      <c r="B72" s="19" t="s">
        <v>385</v>
      </c>
    </row>
    <row r="73" spans="2:10" ht="15.75" x14ac:dyDescent="0.25">
      <c r="B73" s="19"/>
    </row>
    <row r="74" spans="2:10" x14ac:dyDescent="0.2">
      <c r="B74" s="899" t="s">
        <v>388</v>
      </c>
      <c r="C74" s="899"/>
      <c r="I74" s="900" t="s">
        <v>389</v>
      </c>
      <c r="J74" s="900"/>
    </row>
    <row r="75" spans="2:10" ht="15" customHeight="1" x14ac:dyDescent="0.2">
      <c r="B75" s="891"/>
      <c r="C75" s="892"/>
      <c r="D75" s="893"/>
      <c r="E75" s="892"/>
      <c r="F75" s="894" t="s">
        <v>386</v>
      </c>
      <c r="G75" s="896" t="s">
        <v>339</v>
      </c>
      <c r="H75" s="896" t="s">
        <v>340</v>
      </c>
      <c r="I75" s="905" t="s">
        <v>352</v>
      </c>
      <c r="J75" s="906"/>
    </row>
    <row r="76" spans="2:10" x14ac:dyDescent="0.2">
      <c r="B76" s="888" t="s">
        <v>337</v>
      </c>
      <c r="C76" s="889"/>
      <c r="D76" s="888" t="s">
        <v>387</v>
      </c>
      <c r="E76" s="889"/>
      <c r="F76" s="895"/>
      <c r="G76" s="897"/>
      <c r="H76" s="898"/>
      <c r="I76" s="101" t="s">
        <v>339</v>
      </c>
      <c r="J76" s="100" t="s">
        <v>340</v>
      </c>
    </row>
    <row r="77" spans="2:10" x14ac:dyDescent="0.2">
      <c r="B77" s="369"/>
      <c r="C77" s="647" t="s">
        <v>210</v>
      </c>
      <c r="D77" s="403"/>
      <c r="E77" s="404"/>
      <c r="F77" s="104" t="s">
        <v>686</v>
      </c>
      <c r="G77" s="106">
        <v>85000</v>
      </c>
      <c r="H77" s="107"/>
      <c r="I77" s="106">
        <f>+G77</f>
        <v>85000</v>
      </c>
      <c r="J77" s="105"/>
    </row>
    <row r="78" spans="2:10" x14ac:dyDescent="0.2">
      <c r="B78" s="351"/>
      <c r="C78" s="648" t="s">
        <v>214</v>
      </c>
      <c r="D78" s="405"/>
      <c r="E78" s="406"/>
      <c r="F78" s="108" t="s">
        <v>686</v>
      </c>
      <c r="G78" s="109"/>
      <c r="H78" s="109">
        <v>57000</v>
      </c>
      <c r="I78" s="109">
        <f>+I77-H78</f>
        <v>28000</v>
      </c>
      <c r="J78" s="110"/>
    </row>
    <row r="79" spans="2:10" x14ac:dyDescent="0.2">
      <c r="B79" s="351"/>
      <c r="C79" s="648" t="s">
        <v>215</v>
      </c>
      <c r="D79" s="405"/>
      <c r="E79" s="406"/>
      <c r="F79" s="108" t="s">
        <v>686</v>
      </c>
      <c r="G79" s="109">
        <v>3600</v>
      </c>
      <c r="H79" s="103"/>
      <c r="I79" s="109">
        <f>+I78+G79</f>
        <v>31600</v>
      </c>
      <c r="J79" s="110"/>
    </row>
    <row r="80" spans="2:10" x14ac:dyDescent="0.2">
      <c r="B80" s="351"/>
      <c r="C80" s="648" t="s">
        <v>216</v>
      </c>
      <c r="D80" s="405"/>
      <c r="E80" s="406"/>
      <c r="F80" s="108" t="s">
        <v>686</v>
      </c>
      <c r="G80" s="109"/>
      <c r="H80" s="103">
        <v>450</v>
      </c>
      <c r="I80" s="109">
        <f>+I79-H80</f>
        <v>31150</v>
      </c>
      <c r="J80" s="110"/>
    </row>
    <row r="81" spans="2:10" x14ac:dyDescent="0.2">
      <c r="B81" s="351"/>
      <c r="C81" s="648" t="s">
        <v>217</v>
      </c>
      <c r="D81" s="405"/>
      <c r="E81" s="406"/>
      <c r="F81" s="108" t="s">
        <v>686</v>
      </c>
      <c r="G81" s="109"/>
      <c r="H81" s="808">
        <v>1400</v>
      </c>
      <c r="I81" s="109">
        <f>+I80-H81</f>
        <v>29750</v>
      </c>
      <c r="J81" s="110"/>
    </row>
    <row r="82" spans="2:10" x14ac:dyDescent="0.2">
      <c r="B82" s="351"/>
      <c r="C82" s="648" t="s">
        <v>218</v>
      </c>
      <c r="D82" s="405"/>
      <c r="E82" s="406"/>
      <c r="F82" s="108" t="s">
        <v>686</v>
      </c>
      <c r="G82" s="109">
        <v>1300</v>
      </c>
      <c r="H82" s="103"/>
      <c r="I82" s="109">
        <f>+I81+G82</f>
        <v>31050</v>
      </c>
      <c r="J82" s="110"/>
    </row>
    <row r="83" spans="2:10" x14ac:dyDescent="0.2">
      <c r="B83" s="351"/>
      <c r="C83" s="648" t="s">
        <v>219</v>
      </c>
      <c r="D83" s="405"/>
      <c r="E83" s="406"/>
      <c r="F83" s="108" t="s">
        <v>686</v>
      </c>
      <c r="G83" s="109"/>
      <c r="H83" s="103">
        <v>300</v>
      </c>
      <c r="I83" s="109">
        <f>+I82-H83</f>
        <v>30750</v>
      </c>
      <c r="J83" s="110"/>
    </row>
    <row r="84" spans="2:10" x14ac:dyDescent="0.2">
      <c r="B84" s="351"/>
      <c r="C84" s="648" t="s">
        <v>213</v>
      </c>
      <c r="D84" s="405"/>
      <c r="E84" s="406"/>
      <c r="F84" s="108" t="s">
        <v>686</v>
      </c>
      <c r="G84" s="109">
        <v>2600</v>
      </c>
      <c r="H84" s="103"/>
      <c r="I84" s="109">
        <f>+I83+G84</f>
        <v>33350</v>
      </c>
      <c r="J84" s="110"/>
    </row>
    <row r="85" spans="2:10" x14ac:dyDescent="0.2">
      <c r="B85" s="351"/>
      <c r="C85" s="648" t="s">
        <v>220</v>
      </c>
      <c r="D85" s="405"/>
      <c r="E85" s="406"/>
      <c r="F85" s="108" t="s">
        <v>686</v>
      </c>
      <c r="G85" s="109"/>
      <c r="H85" s="109">
        <v>1200</v>
      </c>
      <c r="I85" s="109">
        <f>+I84-H85</f>
        <v>32150</v>
      </c>
      <c r="J85" s="110"/>
    </row>
    <row r="86" spans="2:10" x14ac:dyDescent="0.2">
      <c r="B86" s="130"/>
      <c r="C86" s="353"/>
      <c r="D86" s="407"/>
      <c r="E86" s="408"/>
      <c r="F86" s="111"/>
      <c r="G86" s="112"/>
      <c r="H86" s="113"/>
      <c r="I86" s="112"/>
      <c r="J86" s="114"/>
    </row>
    <row r="87" spans="2:10" x14ac:dyDescent="0.2">
      <c r="D87" s="21"/>
      <c r="E87" s="21"/>
      <c r="F87" s="21"/>
    </row>
    <row r="88" spans="2:10" x14ac:dyDescent="0.2">
      <c r="D88" s="21"/>
      <c r="E88" s="21"/>
      <c r="F88" s="21"/>
    </row>
    <row r="89" spans="2:10" x14ac:dyDescent="0.2">
      <c r="B89" s="92" t="s">
        <v>390</v>
      </c>
      <c r="C89" s="92"/>
      <c r="D89" s="21"/>
      <c r="E89" s="21"/>
      <c r="F89" s="21"/>
      <c r="I89" s="900" t="s">
        <v>391</v>
      </c>
      <c r="J89" s="900"/>
    </row>
    <row r="90" spans="2:10" x14ac:dyDescent="0.2">
      <c r="B90" s="891"/>
      <c r="C90" s="892"/>
      <c r="D90" s="893"/>
      <c r="E90" s="892"/>
      <c r="F90" s="894" t="s">
        <v>386</v>
      </c>
      <c r="G90" s="896" t="s">
        <v>339</v>
      </c>
      <c r="H90" s="896" t="s">
        <v>340</v>
      </c>
      <c r="I90" s="891" t="s">
        <v>352</v>
      </c>
      <c r="J90" s="892"/>
    </row>
    <row r="91" spans="2:10" x14ac:dyDescent="0.2">
      <c r="B91" s="888" t="s">
        <v>337</v>
      </c>
      <c r="C91" s="889"/>
      <c r="D91" s="888" t="s">
        <v>387</v>
      </c>
      <c r="E91" s="889"/>
      <c r="F91" s="895"/>
      <c r="G91" s="897"/>
      <c r="H91" s="898"/>
      <c r="I91" s="102" t="s">
        <v>339</v>
      </c>
      <c r="J91" s="102" t="s">
        <v>340</v>
      </c>
    </row>
    <row r="92" spans="2:10" x14ac:dyDescent="0.2">
      <c r="B92" s="369"/>
      <c r="C92" s="647" t="s">
        <v>221</v>
      </c>
      <c r="D92" s="907"/>
      <c r="E92" s="908"/>
      <c r="F92" s="104" t="s">
        <v>686</v>
      </c>
      <c r="G92" s="106">
        <v>3400</v>
      </c>
      <c r="H92" s="107"/>
      <c r="I92" s="106">
        <f>+G92</f>
        <v>3400</v>
      </c>
      <c r="J92" s="105"/>
    </row>
    <row r="93" spans="2:10" x14ac:dyDescent="0.2">
      <c r="B93" s="351"/>
      <c r="C93" s="648" t="s">
        <v>213</v>
      </c>
      <c r="D93" s="901"/>
      <c r="E93" s="902"/>
      <c r="F93" s="108" t="s">
        <v>686</v>
      </c>
      <c r="G93" s="109"/>
      <c r="H93" s="109">
        <v>2600</v>
      </c>
      <c r="I93" s="109">
        <f>+I92-H93</f>
        <v>800</v>
      </c>
      <c r="J93" s="110"/>
    </row>
    <row r="94" spans="2:10" x14ac:dyDescent="0.2">
      <c r="B94" s="351"/>
      <c r="C94" s="352"/>
      <c r="D94" s="901"/>
      <c r="E94" s="902"/>
      <c r="F94" s="108"/>
      <c r="G94" s="109"/>
      <c r="H94" s="103"/>
      <c r="I94" s="109"/>
      <c r="J94" s="110"/>
    </row>
    <row r="95" spans="2:10" x14ac:dyDescent="0.2">
      <c r="B95" s="130"/>
      <c r="C95" s="353"/>
      <c r="D95" s="903"/>
      <c r="E95" s="904"/>
      <c r="F95" s="111"/>
      <c r="G95" s="112"/>
      <c r="H95" s="113"/>
      <c r="I95" s="112"/>
      <c r="J95" s="114"/>
    </row>
    <row r="97" spans="2:10" x14ac:dyDescent="0.2">
      <c r="B97" s="115" t="s">
        <v>392</v>
      </c>
      <c r="C97" s="115"/>
      <c r="I97" s="900" t="s">
        <v>393</v>
      </c>
      <c r="J97" s="900"/>
    </row>
    <row r="98" spans="2:10" x14ac:dyDescent="0.2">
      <c r="B98" s="891"/>
      <c r="C98" s="892"/>
      <c r="D98" s="893"/>
      <c r="E98" s="892"/>
      <c r="F98" s="894" t="s">
        <v>386</v>
      </c>
      <c r="G98" s="896" t="s">
        <v>339</v>
      </c>
      <c r="H98" s="896" t="s">
        <v>340</v>
      </c>
      <c r="I98" s="891" t="s">
        <v>352</v>
      </c>
      <c r="J98" s="892"/>
    </row>
    <row r="99" spans="2:10" x14ac:dyDescent="0.2">
      <c r="B99" s="888" t="s">
        <v>337</v>
      </c>
      <c r="C99" s="889"/>
      <c r="D99" s="888" t="s">
        <v>387</v>
      </c>
      <c r="E99" s="889"/>
      <c r="F99" s="895"/>
      <c r="G99" s="897"/>
      <c r="H99" s="898"/>
      <c r="I99" s="102" t="s">
        <v>339</v>
      </c>
      <c r="J99" s="102" t="s">
        <v>340</v>
      </c>
    </row>
    <row r="100" spans="2:10" x14ac:dyDescent="0.2">
      <c r="B100" s="909" t="s">
        <v>208</v>
      </c>
      <c r="C100" s="910"/>
      <c r="D100" s="907"/>
      <c r="E100" s="908"/>
      <c r="F100" s="104" t="s">
        <v>686</v>
      </c>
      <c r="G100" s="106">
        <v>550</v>
      </c>
      <c r="H100" s="107" t="s">
        <v>354</v>
      </c>
      <c r="I100" s="106">
        <f>+G100</f>
        <v>550</v>
      </c>
      <c r="J100" s="105"/>
    </row>
    <row r="101" spans="2:10" x14ac:dyDescent="0.2">
      <c r="B101" s="911"/>
      <c r="C101" s="879"/>
      <c r="D101" s="901"/>
      <c r="E101" s="902"/>
      <c r="F101" s="108"/>
      <c r="G101" s="109"/>
      <c r="H101" s="103"/>
      <c r="I101" s="109"/>
      <c r="J101" s="110"/>
    </row>
    <row r="102" spans="2:10" x14ac:dyDescent="0.2">
      <c r="B102" s="865"/>
      <c r="C102" s="882"/>
      <c r="D102" s="903"/>
      <c r="E102" s="904"/>
      <c r="F102" s="111"/>
      <c r="G102" s="112"/>
      <c r="H102" s="113"/>
      <c r="I102" s="112"/>
      <c r="J102" s="114"/>
    </row>
    <row r="104" spans="2:10" x14ac:dyDescent="0.2">
      <c r="B104" s="115" t="s">
        <v>394</v>
      </c>
      <c r="C104" s="115"/>
      <c r="I104" s="900" t="s">
        <v>396</v>
      </c>
      <c r="J104" s="900"/>
    </row>
    <row r="105" spans="2:10" x14ac:dyDescent="0.2">
      <c r="B105" s="891"/>
      <c r="C105" s="892"/>
      <c r="D105" s="893"/>
      <c r="E105" s="892"/>
      <c r="F105" s="894" t="s">
        <v>386</v>
      </c>
      <c r="G105" s="896" t="s">
        <v>339</v>
      </c>
      <c r="H105" s="896" t="s">
        <v>340</v>
      </c>
      <c r="I105" s="891" t="s">
        <v>352</v>
      </c>
      <c r="J105" s="892"/>
    </row>
    <row r="106" spans="2:10" x14ac:dyDescent="0.2">
      <c r="B106" s="888" t="s">
        <v>337</v>
      </c>
      <c r="C106" s="889"/>
      <c r="D106" s="888" t="s">
        <v>387</v>
      </c>
      <c r="E106" s="889"/>
      <c r="F106" s="895"/>
      <c r="G106" s="897"/>
      <c r="H106" s="898"/>
      <c r="I106" s="102" t="s">
        <v>339</v>
      </c>
      <c r="J106" s="102" t="s">
        <v>340</v>
      </c>
    </row>
    <row r="107" spans="2:10" x14ac:dyDescent="0.2">
      <c r="B107" s="369"/>
      <c r="C107" s="647" t="s">
        <v>219</v>
      </c>
      <c r="D107" s="907"/>
      <c r="E107" s="908"/>
      <c r="F107" s="104" t="s">
        <v>686</v>
      </c>
      <c r="G107" s="106">
        <v>300</v>
      </c>
      <c r="H107" s="107" t="s">
        <v>354</v>
      </c>
      <c r="I107" s="106">
        <f>+G107</f>
        <v>300</v>
      </c>
      <c r="J107" s="105"/>
    </row>
    <row r="108" spans="2:10" x14ac:dyDescent="0.2">
      <c r="B108" s="130"/>
      <c r="C108" s="353"/>
      <c r="D108" s="903"/>
      <c r="E108" s="904"/>
      <c r="F108" s="111"/>
      <c r="G108" s="112"/>
      <c r="H108" s="113"/>
      <c r="I108" s="112"/>
      <c r="J108" s="114"/>
    </row>
    <row r="110" spans="2:10" x14ac:dyDescent="0.2">
      <c r="B110" s="115" t="s">
        <v>395</v>
      </c>
      <c r="C110" s="115"/>
      <c r="I110" s="900" t="s">
        <v>397</v>
      </c>
      <c r="J110" s="900"/>
    </row>
    <row r="111" spans="2:10" x14ac:dyDescent="0.2">
      <c r="B111" s="891"/>
      <c r="C111" s="892"/>
      <c r="D111" s="893"/>
      <c r="E111" s="892"/>
      <c r="F111" s="894" t="s">
        <v>386</v>
      </c>
      <c r="G111" s="896" t="s">
        <v>339</v>
      </c>
      <c r="H111" s="896" t="s">
        <v>340</v>
      </c>
      <c r="I111" s="891" t="s">
        <v>352</v>
      </c>
      <c r="J111" s="892"/>
    </row>
    <row r="112" spans="2:10" x14ac:dyDescent="0.2">
      <c r="B112" s="888" t="s">
        <v>337</v>
      </c>
      <c r="C112" s="889"/>
      <c r="D112" s="888" t="s">
        <v>387</v>
      </c>
      <c r="E112" s="889"/>
      <c r="F112" s="895"/>
      <c r="G112" s="897"/>
      <c r="H112" s="898"/>
      <c r="I112" s="102" t="s">
        <v>339</v>
      </c>
      <c r="J112" s="102" t="s">
        <v>340</v>
      </c>
    </row>
    <row r="113" spans="2:10" x14ac:dyDescent="0.2">
      <c r="B113" s="369"/>
      <c r="C113" s="647" t="s">
        <v>214</v>
      </c>
      <c r="D113" s="907"/>
      <c r="E113" s="908"/>
      <c r="F113" s="104" t="s">
        <v>686</v>
      </c>
      <c r="G113" s="106">
        <v>48000</v>
      </c>
      <c r="H113" s="107" t="s">
        <v>354</v>
      </c>
      <c r="I113" s="106">
        <f>+G113</f>
        <v>48000</v>
      </c>
      <c r="J113" s="105"/>
    </row>
    <row r="114" spans="2:10" x14ac:dyDescent="0.2">
      <c r="B114" s="130"/>
      <c r="C114" s="353"/>
      <c r="D114" s="903"/>
      <c r="E114" s="904"/>
      <c r="F114" s="111"/>
      <c r="G114" s="112"/>
      <c r="H114" s="113"/>
      <c r="I114" s="112"/>
      <c r="J114" s="114"/>
    </row>
    <row r="116" spans="2:10" x14ac:dyDescent="0.2">
      <c r="B116" s="115" t="s">
        <v>398</v>
      </c>
      <c r="C116" s="115"/>
      <c r="I116" s="900" t="s">
        <v>399</v>
      </c>
      <c r="J116" s="900"/>
    </row>
    <row r="117" spans="2:10" x14ac:dyDescent="0.2">
      <c r="B117" s="891"/>
      <c r="C117" s="892"/>
      <c r="D117" s="893"/>
      <c r="E117" s="892"/>
      <c r="F117" s="894" t="s">
        <v>386</v>
      </c>
      <c r="G117" s="896" t="s">
        <v>339</v>
      </c>
      <c r="H117" s="896" t="s">
        <v>340</v>
      </c>
      <c r="I117" s="891" t="s">
        <v>352</v>
      </c>
      <c r="J117" s="892"/>
    </row>
    <row r="118" spans="2:10" x14ac:dyDescent="0.2">
      <c r="B118" s="888" t="s">
        <v>337</v>
      </c>
      <c r="C118" s="889"/>
      <c r="D118" s="888" t="s">
        <v>387</v>
      </c>
      <c r="E118" s="889"/>
      <c r="F118" s="895"/>
      <c r="G118" s="897"/>
      <c r="H118" s="898"/>
      <c r="I118" s="102" t="s">
        <v>339</v>
      </c>
      <c r="J118" s="102" t="s">
        <v>340</v>
      </c>
    </row>
    <row r="119" spans="2:10" x14ac:dyDescent="0.2">
      <c r="B119" s="369"/>
      <c r="C119" s="647" t="s">
        <v>214</v>
      </c>
      <c r="D119" s="907"/>
      <c r="E119" s="908"/>
      <c r="F119" s="104" t="s">
        <v>686</v>
      </c>
      <c r="G119" s="106">
        <v>9000</v>
      </c>
      <c r="H119" s="107" t="s">
        <v>354</v>
      </c>
      <c r="I119" s="106">
        <f>+G119</f>
        <v>9000</v>
      </c>
      <c r="J119" s="105"/>
    </row>
    <row r="120" spans="2:10" x14ac:dyDescent="0.2">
      <c r="B120" s="130"/>
      <c r="C120" s="353"/>
      <c r="D120" s="903"/>
      <c r="E120" s="904"/>
      <c r="F120" s="111"/>
      <c r="G120" s="112"/>
      <c r="H120" s="113"/>
      <c r="I120" s="112"/>
      <c r="J120" s="114"/>
    </row>
    <row r="122" spans="2:10" x14ac:dyDescent="0.2">
      <c r="B122" s="115" t="s">
        <v>400</v>
      </c>
      <c r="C122" s="115"/>
      <c r="I122" s="900" t="s">
        <v>401</v>
      </c>
      <c r="J122" s="900"/>
    </row>
    <row r="123" spans="2:10" x14ac:dyDescent="0.2">
      <c r="B123" s="891"/>
      <c r="C123" s="892"/>
      <c r="D123" s="893"/>
      <c r="E123" s="892"/>
      <c r="F123" s="894" t="s">
        <v>386</v>
      </c>
      <c r="G123" s="896" t="s">
        <v>339</v>
      </c>
      <c r="H123" s="896" t="s">
        <v>340</v>
      </c>
      <c r="I123" s="891" t="s">
        <v>352</v>
      </c>
      <c r="J123" s="892"/>
    </row>
    <row r="124" spans="2:10" x14ac:dyDescent="0.2">
      <c r="B124" s="888" t="s">
        <v>337</v>
      </c>
      <c r="C124" s="889"/>
      <c r="D124" s="888" t="s">
        <v>387</v>
      </c>
      <c r="E124" s="889"/>
      <c r="F124" s="895"/>
      <c r="G124" s="897"/>
      <c r="H124" s="898"/>
      <c r="I124" s="102" t="s">
        <v>339</v>
      </c>
      <c r="J124" s="102" t="s">
        <v>340</v>
      </c>
    </row>
    <row r="125" spans="2:10" x14ac:dyDescent="0.2">
      <c r="B125" s="369"/>
      <c r="C125" s="647" t="s">
        <v>208</v>
      </c>
      <c r="D125" s="907"/>
      <c r="E125" s="908"/>
      <c r="F125" s="104" t="s">
        <v>686</v>
      </c>
      <c r="G125" s="106" t="s">
        <v>687</v>
      </c>
      <c r="H125" s="107">
        <v>550</v>
      </c>
      <c r="I125" s="106"/>
      <c r="J125" s="105">
        <f>+H125</f>
        <v>550</v>
      </c>
    </row>
    <row r="126" spans="2:10" x14ac:dyDescent="0.2">
      <c r="B126" s="351"/>
      <c r="C126" s="648" t="s">
        <v>216</v>
      </c>
      <c r="D126" s="901"/>
      <c r="E126" s="902"/>
      <c r="F126" s="108" t="s">
        <v>686</v>
      </c>
      <c r="G126" s="109">
        <v>450</v>
      </c>
      <c r="H126" s="103" t="s">
        <v>354</v>
      </c>
      <c r="I126" s="109" t="s">
        <v>354</v>
      </c>
      <c r="J126" s="410">
        <f>+J125-G126</f>
        <v>100</v>
      </c>
    </row>
    <row r="127" spans="2:10" x14ac:dyDescent="0.2">
      <c r="B127" s="130"/>
      <c r="C127" s="353"/>
      <c r="D127" s="903"/>
      <c r="E127" s="904"/>
      <c r="F127" s="111"/>
      <c r="G127" s="112"/>
      <c r="H127" s="113"/>
      <c r="I127" s="112"/>
      <c r="J127" s="114"/>
    </row>
    <row r="133" spans="2:10" x14ac:dyDescent="0.2">
      <c r="B133" s="115" t="s">
        <v>402</v>
      </c>
      <c r="C133" s="115"/>
      <c r="I133" s="900" t="s">
        <v>403</v>
      </c>
      <c r="J133" s="900"/>
    </row>
    <row r="134" spans="2:10" x14ac:dyDescent="0.2">
      <c r="B134" s="891"/>
      <c r="C134" s="892"/>
      <c r="D134" s="893"/>
      <c r="E134" s="892"/>
      <c r="F134" s="894" t="s">
        <v>386</v>
      </c>
      <c r="G134" s="896" t="s">
        <v>339</v>
      </c>
      <c r="H134" s="896" t="s">
        <v>340</v>
      </c>
      <c r="I134" s="891" t="s">
        <v>352</v>
      </c>
      <c r="J134" s="892"/>
    </row>
    <row r="135" spans="2:10" x14ac:dyDescent="0.2">
      <c r="B135" s="888" t="s">
        <v>337</v>
      </c>
      <c r="C135" s="889"/>
      <c r="D135" s="888" t="s">
        <v>387</v>
      </c>
      <c r="E135" s="889"/>
      <c r="F135" s="895"/>
      <c r="G135" s="897"/>
      <c r="H135" s="898"/>
      <c r="I135" s="102" t="s">
        <v>339</v>
      </c>
      <c r="J135" s="102" t="s">
        <v>340</v>
      </c>
    </row>
    <row r="136" spans="2:10" x14ac:dyDescent="0.2">
      <c r="B136" s="369"/>
      <c r="C136" s="647" t="s">
        <v>218</v>
      </c>
      <c r="D136" s="907"/>
      <c r="E136" s="908"/>
      <c r="F136" s="104" t="s">
        <v>686</v>
      </c>
      <c r="G136" s="106" t="s">
        <v>354</v>
      </c>
      <c r="H136" s="106">
        <v>1300</v>
      </c>
      <c r="I136" s="106" t="s">
        <v>354</v>
      </c>
      <c r="J136" s="409">
        <f>+H136</f>
        <v>1300</v>
      </c>
    </row>
    <row r="137" spans="2:10" x14ac:dyDescent="0.2">
      <c r="B137" s="130"/>
      <c r="C137" s="353"/>
      <c r="D137" s="903"/>
      <c r="E137" s="904"/>
      <c r="F137" s="111"/>
      <c r="G137" s="112"/>
      <c r="H137" s="113"/>
      <c r="I137" s="112"/>
      <c r="J137" s="114"/>
    </row>
    <row r="139" spans="2:10" x14ac:dyDescent="0.2">
      <c r="B139" s="1" t="s">
        <v>258</v>
      </c>
      <c r="C139" s="115"/>
      <c r="I139" s="900" t="s">
        <v>404</v>
      </c>
      <c r="J139" s="900"/>
    </row>
    <row r="140" spans="2:10" x14ac:dyDescent="0.2">
      <c r="B140" s="891"/>
      <c r="C140" s="892"/>
      <c r="D140" s="893"/>
      <c r="E140" s="892"/>
      <c r="F140" s="894" t="s">
        <v>386</v>
      </c>
      <c r="G140" s="896" t="s">
        <v>339</v>
      </c>
      <c r="H140" s="896" t="s">
        <v>340</v>
      </c>
      <c r="I140" s="891" t="s">
        <v>352</v>
      </c>
      <c r="J140" s="892"/>
    </row>
    <row r="141" spans="2:10" x14ac:dyDescent="0.2">
      <c r="B141" s="888" t="s">
        <v>337</v>
      </c>
      <c r="C141" s="889"/>
      <c r="D141" s="888" t="s">
        <v>387</v>
      </c>
      <c r="E141" s="889"/>
      <c r="F141" s="895"/>
      <c r="G141" s="897"/>
      <c r="H141" s="898"/>
      <c r="I141" s="102" t="s">
        <v>339</v>
      </c>
      <c r="J141" s="102" t="s">
        <v>340</v>
      </c>
    </row>
    <row r="142" spans="2:10" x14ac:dyDescent="0.2">
      <c r="B142" s="369"/>
      <c r="C142" s="647" t="s">
        <v>210</v>
      </c>
      <c r="D142" s="907"/>
      <c r="E142" s="908"/>
      <c r="F142" s="104" t="s">
        <v>686</v>
      </c>
      <c r="G142" s="106" t="s">
        <v>354</v>
      </c>
      <c r="H142" s="106">
        <v>85000</v>
      </c>
      <c r="I142" s="106" t="s">
        <v>354</v>
      </c>
      <c r="J142" s="409">
        <f>+H142</f>
        <v>85000</v>
      </c>
    </row>
    <row r="143" spans="2:10" x14ac:dyDescent="0.2">
      <c r="B143" s="130"/>
      <c r="C143" s="353"/>
      <c r="D143" s="903"/>
      <c r="E143" s="904"/>
      <c r="F143" s="111"/>
      <c r="G143" s="112"/>
      <c r="H143" s="113"/>
      <c r="I143" s="112"/>
      <c r="J143" s="114"/>
    </row>
    <row r="145" spans="2:10" x14ac:dyDescent="0.2">
      <c r="B145" s="115" t="s">
        <v>405</v>
      </c>
      <c r="C145" s="115"/>
      <c r="I145" s="900" t="s">
        <v>406</v>
      </c>
      <c r="J145" s="900"/>
    </row>
    <row r="146" spans="2:10" x14ac:dyDescent="0.2">
      <c r="B146" s="891"/>
      <c r="C146" s="892"/>
      <c r="D146" s="893"/>
      <c r="E146" s="892"/>
      <c r="F146" s="894" t="s">
        <v>386</v>
      </c>
      <c r="G146" s="896" t="s">
        <v>339</v>
      </c>
      <c r="H146" s="896" t="s">
        <v>340</v>
      </c>
      <c r="I146" s="891" t="s">
        <v>352</v>
      </c>
      <c r="J146" s="892"/>
    </row>
    <row r="147" spans="2:10" x14ac:dyDescent="0.2">
      <c r="B147" s="888" t="s">
        <v>337</v>
      </c>
      <c r="C147" s="889"/>
      <c r="D147" s="888" t="s">
        <v>387</v>
      </c>
      <c r="E147" s="889"/>
      <c r="F147" s="895"/>
      <c r="G147" s="897"/>
      <c r="H147" s="898"/>
      <c r="I147" s="102" t="s">
        <v>339</v>
      </c>
      <c r="J147" s="102" t="s">
        <v>340</v>
      </c>
    </row>
    <row r="148" spans="2:10" x14ac:dyDescent="0.2">
      <c r="B148" s="369"/>
      <c r="C148" s="647" t="s">
        <v>215</v>
      </c>
      <c r="D148" s="907"/>
      <c r="E148" s="908"/>
      <c r="F148" s="104" t="s">
        <v>686</v>
      </c>
      <c r="G148" s="106" t="s">
        <v>687</v>
      </c>
      <c r="H148" s="106">
        <v>3600</v>
      </c>
      <c r="I148" s="106"/>
      <c r="J148" s="409">
        <f>+H148</f>
        <v>3600</v>
      </c>
    </row>
    <row r="149" spans="2:10" x14ac:dyDescent="0.2">
      <c r="B149" s="351"/>
      <c r="C149" s="648" t="s">
        <v>221</v>
      </c>
      <c r="D149" s="901"/>
      <c r="E149" s="902"/>
      <c r="F149" s="108" t="s">
        <v>686</v>
      </c>
      <c r="G149" s="109" t="s">
        <v>354</v>
      </c>
      <c r="H149" s="109">
        <v>3400</v>
      </c>
      <c r="I149" s="109" t="s">
        <v>354</v>
      </c>
      <c r="J149" s="410">
        <f>+J148+H149</f>
        <v>7000</v>
      </c>
    </row>
    <row r="150" spans="2:10" x14ac:dyDescent="0.2">
      <c r="B150" s="130"/>
      <c r="C150" s="353"/>
      <c r="D150" s="903"/>
      <c r="E150" s="904"/>
      <c r="F150" s="111"/>
      <c r="G150" s="112"/>
      <c r="H150" s="113"/>
      <c r="I150" s="112"/>
      <c r="J150" s="114"/>
    </row>
    <row r="152" spans="2:10" x14ac:dyDescent="0.2">
      <c r="B152" s="115" t="s">
        <v>407</v>
      </c>
      <c r="C152" s="115"/>
      <c r="I152" s="900" t="s">
        <v>408</v>
      </c>
      <c r="J152" s="900"/>
    </row>
    <row r="153" spans="2:10" ht="15" customHeight="1" x14ac:dyDescent="0.2">
      <c r="B153" s="891"/>
      <c r="C153" s="892"/>
      <c r="D153" s="891"/>
      <c r="E153" s="892"/>
      <c r="F153" s="912" t="s">
        <v>386</v>
      </c>
      <c r="G153" s="896" t="s">
        <v>339</v>
      </c>
      <c r="H153" s="896" t="s">
        <v>340</v>
      </c>
      <c r="I153" s="891" t="s">
        <v>352</v>
      </c>
      <c r="J153" s="892"/>
    </row>
    <row r="154" spans="2:10" ht="15" customHeight="1" x14ac:dyDescent="0.2">
      <c r="B154" s="888" t="s">
        <v>337</v>
      </c>
      <c r="C154" s="889"/>
      <c r="D154" s="888" t="s">
        <v>387</v>
      </c>
      <c r="E154" s="889"/>
      <c r="F154" s="913"/>
      <c r="G154" s="898"/>
      <c r="H154" s="898"/>
      <c r="I154" s="102" t="s">
        <v>339</v>
      </c>
      <c r="J154" s="102" t="s">
        <v>340</v>
      </c>
    </row>
    <row r="155" spans="2:10" x14ac:dyDescent="0.2">
      <c r="B155" s="369"/>
      <c r="C155" s="647" t="s">
        <v>217</v>
      </c>
      <c r="D155" s="914"/>
      <c r="E155" s="915"/>
      <c r="F155" s="104" t="s">
        <v>686</v>
      </c>
      <c r="G155" s="106">
        <v>1400</v>
      </c>
      <c r="H155" s="107" t="s">
        <v>354</v>
      </c>
      <c r="I155" s="106">
        <f>+G155</f>
        <v>1400</v>
      </c>
      <c r="J155" s="105" t="s">
        <v>354</v>
      </c>
    </row>
    <row r="156" spans="2:10" x14ac:dyDescent="0.2">
      <c r="B156" s="130"/>
      <c r="C156" s="353"/>
      <c r="D156" s="903"/>
      <c r="E156" s="904"/>
      <c r="F156" s="111"/>
      <c r="G156" s="112"/>
      <c r="H156" s="113"/>
      <c r="I156" s="112"/>
      <c r="J156" s="114"/>
    </row>
    <row r="158" spans="2:10" x14ac:dyDescent="0.2">
      <c r="B158" s="115" t="s">
        <v>410</v>
      </c>
      <c r="C158" s="115"/>
      <c r="I158" s="900" t="s">
        <v>409</v>
      </c>
      <c r="J158" s="900"/>
    </row>
    <row r="159" spans="2:10" x14ac:dyDescent="0.2">
      <c r="B159" s="891"/>
      <c r="C159" s="892"/>
      <c r="D159" s="891"/>
      <c r="E159" s="892"/>
      <c r="F159" s="912" t="s">
        <v>386</v>
      </c>
      <c r="G159" s="896" t="s">
        <v>339</v>
      </c>
      <c r="H159" s="896" t="s">
        <v>340</v>
      </c>
      <c r="I159" s="891" t="s">
        <v>352</v>
      </c>
      <c r="J159" s="892"/>
    </row>
    <row r="160" spans="2:10" x14ac:dyDescent="0.2">
      <c r="B160" s="888" t="s">
        <v>337</v>
      </c>
      <c r="C160" s="889"/>
      <c r="D160" s="888" t="s">
        <v>387</v>
      </c>
      <c r="E160" s="889"/>
      <c r="F160" s="913"/>
      <c r="G160" s="898"/>
      <c r="H160" s="898"/>
      <c r="I160" s="102" t="s">
        <v>339</v>
      </c>
      <c r="J160" s="102" t="s">
        <v>340</v>
      </c>
    </row>
    <row r="161" spans="2:10" x14ac:dyDescent="0.2">
      <c r="B161" s="369"/>
      <c r="C161" s="647" t="s">
        <v>220</v>
      </c>
      <c r="D161" s="914"/>
      <c r="E161" s="915"/>
      <c r="F161" s="104" t="s">
        <v>686</v>
      </c>
      <c r="G161" s="106">
        <v>1200</v>
      </c>
      <c r="H161" s="107" t="s">
        <v>354</v>
      </c>
      <c r="I161" s="106">
        <f>+G161</f>
        <v>1200</v>
      </c>
      <c r="J161" s="105" t="s">
        <v>354</v>
      </c>
    </row>
    <row r="162" spans="2:10" x14ac:dyDescent="0.2">
      <c r="B162" s="130"/>
      <c r="C162" s="353"/>
      <c r="D162" s="903"/>
      <c r="E162" s="904"/>
      <c r="F162" s="111"/>
      <c r="G162" s="112"/>
      <c r="H162" s="113"/>
      <c r="I162" s="112"/>
      <c r="J162" s="114"/>
    </row>
  </sheetData>
  <mergeCells count="144">
    <mergeCell ref="I152:J152"/>
    <mergeCell ref="D155:E155"/>
    <mergeCell ref="H153:H154"/>
    <mergeCell ref="I153:J153"/>
    <mergeCell ref="F153:F154"/>
    <mergeCell ref="G153:G154"/>
    <mergeCell ref="D45:G45"/>
    <mergeCell ref="D18:G18"/>
    <mergeCell ref="D162:E162"/>
    <mergeCell ref="D161:E161"/>
    <mergeCell ref="G159:G160"/>
    <mergeCell ref="F140:F141"/>
    <mergeCell ref="G140:G141"/>
    <mergeCell ref="D137:E137"/>
    <mergeCell ref="D143:E143"/>
    <mergeCell ref="D126:E126"/>
    <mergeCell ref="I159:J159"/>
    <mergeCell ref="D153:E153"/>
    <mergeCell ref="H159:H160"/>
    <mergeCell ref="B160:C160"/>
    <mergeCell ref="D160:E160"/>
    <mergeCell ref="D156:E156"/>
    <mergeCell ref="I158:J158"/>
    <mergeCell ref="B159:C159"/>
    <mergeCell ref="D159:E159"/>
    <mergeCell ref="F159:F160"/>
    <mergeCell ref="B147:C147"/>
    <mergeCell ref="F146:F147"/>
    <mergeCell ref="B154:C154"/>
    <mergeCell ref="D154:E154"/>
    <mergeCell ref="B153:C153"/>
    <mergeCell ref="D150:E150"/>
    <mergeCell ref="D149:E149"/>
    <mergeCell ref="B146:C146"/>
    <mergeCell ref="D148:E148"/>
    <mergeCell ref="H146:H147"/>
    <mergeCell ref="I146:J146"/>
    <mergeCell ref="G146:G147"/>
    <mergeCell ref="D147:E147"/>
    <mergeCell ref="D146:E146"/>
    <mergeCell ref="I139:J139"/>
    <mergeCell ref="D142:E142"/>
    <mergeCell ref="H140:H141"/>
    <mergeCell ref="I140:J140"/>
    <mergeCell ref="D141:E141"/>
    <mergeCell ref="I145:J145"/>
    <mergeCell ref="B141:C141"/>
    <mergeCell ref="B140:C140"/>
    <mergeCell ref="D140:E140"/>
    <mergeCell ref="I133:J133"/>
    <mergeCell ref="D136:E136"/>
    <mergeCell ref="H134:H135"/>
    <mergeCell ref="I134:J134"/>
    <mergeCell ref="B135:C135"/>
    <mergeCell ref="D135:E135"/>
    <mergeCell ref="B134:C134"/>
    <mergeCell ref="B124:C124"/>
    <mergeCell ref="D124:E124"/>
    <mergeCell ref="B123:C123"/>
    <mergeCell ref="D123:E123"/>
    <mergeCell ref="F134:F135"/>
    <mergeCell ref="G134:G135"/>
    <mergeCell ref="D127:E127"/>
    <mergeCell ref="D134:E134"/>
    <mergeCell ref="D120:E120"/>
    <mergeCell ref="I122:J122"/>
    <mergeCell ref="D125:E125"/>
    <mergeCell ref="H123:H124"/>
    <mergeCell ref="I123:J123"/>
    <mergeCell ref="F123:F124"/>
    <mergeCell ref="G123:G124"/>
    <mergeCell ref="D119:E119"/>
    <mergeCell ref="H117:H118"/>
    <mergeCell ref="I117:J117"/>
    <mergeCell ref="B118:C118"/>
    <mergeCell ref="D118:E118"/>
    <mergeCell ref="B117:C117"/>
    <mergeCell ref="D117:E117"/>
    <mergeCell ref="F117:F118"/>
    <mergeCell ref="G117:G118"/>
    <mergeCell ref="D114:E114"/>
    <mergeCell ref="F111:F112"/>
    <mergeCell ref="G111:G112"/>
    <mergeCell ref="I116:J116"/>
    <mergeCell ref="D108:E108"/>
    <mergeCell ref="I110:J110"/>
    <mergeCell ref="D113:E113"/>
    <mergeCell ref="H111:H112"/>
    <mergeCell ref="I111:J111"/>
    <mergeCell ref="B102:C102"/>
    <mergeCell ref="D102:E102"/>
    <mergeCell ref="B101:C101"/>
    <mergeCell ref="B112:C112"/>
    <mergeCell ref="D112:E112"/>
    <mergeCell ref="B111:C111"/>
    <mergeCell ref="D111:E111"/>
    <mergeCell ref="D107:E107"/>
    <mergeCell ref="F105:F106"/>
    <mergeCell ref="G105:G106"/>
    <mergeCell ref="I104:J104"/>
    <mergeCell ref="B99:C99"/>
    <mergeCell ref="D99:E99"/>
    <mergeCell ref="B98:C98"/>
    <mergeCell ref="B105:C105"/>
    <mergeCell ref="D105:E105"/>
    <mergeCell ref="B100:C100"/>
    <mergeCell ref="D100:E100"/>
    <mergeCell ref="H98:H99"/>
    <mergeCell ref="I98:J98"/>
    <mergeCell ref="D98:E98"/>
    <mergeCell ref="F98:F99"/>
    <mergeCell ref="G98:G99"/>
    <mergeCell ref="B106:C106"/>
    <mergeCell ref="D106:E106"/>
    <mergeCell ref="D101:E101"/>
    <mergeCell ref="H105:H106"/>
    <mergeCell ref="I105:J105"/>
    <mergeCell ref="B75:C75"/>
    <mergeCell ref="B76:C76"/>
    <mergeCell ref="I75:J75"/>
    <mergeCell ref="B91:C91"/>
    <mergeCell ref="D92:E92"/>
    <mergeCell ref="D76:E76"/>
    <mergeCell ref="I89:J89"/>
    <mergeCell ref="I90:J90"/>
    <mergeCell ref="I74:J74"/>
    <mergeCell ref="D75:E75"/>
    <mergeCell ref="F75:F76"/>
    <mergeCell ref="G75:G76"/>
    <mergeCell ref="H75:H76"/>
    <mergeCell ref="I97:J97"/>
    <mergeCell ref="D93:E93"/>
    <mergeCell ref="D94:E94"/>
    <mergeCell ref="D95:E95"/>
    <mergeCell ref="B45:C45"/>
    <mergeCell ref="B18:C18"/>
    <mergeCell ref="D91:E91"/>
    <mergeCell ref="C10:J13"/>
    <mergeCell ref="B90:C90"/>
    <mergeCell ref="D90:E90"/>
    <mergeCell ref="F90:F91"/>
    <mergeCell ref="G90:G91"/>
    <mergeCell ref="H90:H91"/>
    <mergeCell ref="B74:C74"/>
  </mergeCells>
  <phoneticPr fontId="5" type="noConversion"/>
  <pageMargins left="0.25" right="0.25" top="0.75" bottom="0.75" header="0.3" footer="0.3"/>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rowBreaks count="1" manualBreakCount="1">
    <brk id="43"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K16"/>
  <sheetViews>
    <sheetView showGridLines="0" view="pageLayout" zoomScaleNormal="100" workbookViewId="0"/>
  </sheetViews>
  <sheetFormatPr defaultRowHeight="15" x14ac:dyDescent="0.2"/>
  <cols>
    <col min="1" max="1" width="4.5703125" style="20" customWidth="1"/>
    <col min="2" max="2" width="3.140625" style="86" customWidth="1"/>
    <col min="3" max="16384" width="9.140625" style="20"/>
  </cols>
  <sheetData>
    <row r="1" spans="1:11" ht="15.75" x14ac:dyDescent="0.25">
      <c r="A1" s="19" t="s">
        <v>548</v>
      </c>
    </row>
    <row r="3" spans="1:11" x14ac:dyDescent="0.2">
      <c r="B3" s="836" t="s">
        <v>495</v>
      </c>
      <c r="C3" s="916"/>
      <c r="D3" s="916"/>
      <c r="E3" s="916"/>
      <c r="F3" s="916"/>
      <c r="G3" s="916"/>
      <c r="H3" s="916"/>
      <c r="I3" s="916"/>
      <c r="J3" s="916"/>
    </row>
    <row r="4" spans="1:11" x14ac:dyDescent="0.2">
      <c r="B4" s="916"/>
      <c r="C4" s="916"/>
      <c r="D4" s="916"/>
      <c r="E4" s="916"/>
      <c r="F4" s="916"/>
      <c r="G4" s="916"/>
      <c r="H4" s="916"/>
      <c r="I4" s="916"/>
      <c r="J4" s="916"/>
    </row>
    <row r="6" spans="1:11" ht="15.75" x14ac:dyDescent="0.25">
      <c r="A6" s="19" t="s">
        <v>318</v>
      </c>
    </row>
    <row r="8" spans="1:11" x14ac:dyDescent="0.2">
      <c r="B8" s="172" t="s">
        <v>284</v>
      </c>
      <c r="C8" s="797" t="s">
        <v>259</v>
      </c>
      <c r="D8" s="23"/>
      <c r="E8" s="23"/>
      <c r="F8" s="23"/>
      <c r="G8" s="23"/>
      <c r="H8" s="23"/>
      <c r="I8" s="23"/>
      <c r="J8" s="23"/>
      <c r="K8" s="31"/>
    </row>
    <row r="9" spans="1:11" x14ac:dyDescent="0.2">
      <c r="B9" s="169" t="s">
        <v>285</v>
      </c>
      <c r="C9" s="411" t="s">
        <v>688</v>
      </c>
      <c r="D9" s="25"/>
      <c r="E9" s="25"/>
      <c r="F9" s="25"/>
      <c r="G9" s="25"/>
      <c r="H9" s="25"/>
      <c r="I9" s="25"/>
      <c r="J9" s="25"/>
      <c r="K9" s="80"/>
    </row>
    <row r="10" spans="1:11" x14ac:dyDescent="0.2">
      <c r="B10" s="170" t="s">
        <v>287</v>
      </c>
      <c r="C10" s="6" t="s">
        <v>689</v>
      </c>
      <c r="D10" s="25"/>
      <c r="E10" s="25"/>
      <c r="F10" s="25"/>
      <c r="G10" s="25"/>
      <c r="H10" s="25"/>
      <c r="I10" s="25"/>
      <c r="J10" s="25"/>
      <c r="K10" s="80"/>
    </row>
    <row r="11" spans="1:11" x14ac:dyDescent="0.2">
      <c r="B11" s="170" t="s">
        <v>289</v>
      </c>
      <c r="C11" s="6" t="s">
        <v>690</v>
      </c>
      <c r="D11" s="25"/>
      <c r="E11" s="25"/>
      <c r="F11" s="25"/>
      <c r="G11" s="25"/>
      <c r="H11" s="25"/>
      <c r="I11" s="25"/>
      <c r="J11" s="25"/>
      <c r="K11" s="80"/>
    </row>
    <row r="12" spans="1:11" x14ac:dyDescent="0.2">
      <c r="B12" s="170" t="s">
        <v>291</v>
      </c>
      <c r="C12" s="6" t="s">
        <v>691</v>
      </c>
      <c r="D12" s="25"/>
      <c r="E12" s="25"/>
      <c r="F12" s="25"/>
      <c r="G12" s="25"/>
      <c r="H12" s="25"/>
      <c r="I12" s="25"/>
      <c r="J12" s="25"/>
      <c r="K12" s="80"/>
    </row>
    <row r="13" spans="1:11" x14ac:dyDescent="0.2">
      <c r="B13" s="170" t="s">
        <v>293</v>
      </c>
      <c r="C13" s="6" t="s">
        <v>692</v>
      </c>
      <c r="D13" s="25"/>
      <c r="E13" s="25"/>
      <c r="F13" s="25"/>
      <c r="G13" s="25"/>
      <c r="H13" s="25"/>
      <c r="I13" s="25"/>
      <c r="J13" s="25"/>
      <c r="K13" s="80"/>
    </row>
    <row r="14" spans="1:11" x14ac:dyDescent="0.2">
      <c r="B14" s="170" t="s">
        <v>296</v>
      </c>
      <c r="C14" s="6" t="s">
        <v>693</v>
      </c>
      <c r="D14" s="25"/>
      <c r="E14" s="25"/>
      <c r="F14" s="25"/>
      <c r="G14" s="25"/>
      <c r="H14" s="25"/>
      <c r="I14" s="25"/>
      <c r="J14" s="25"/>
      <c r="K14" s="80"/>
    </row>
    <row r="15" spans="1:11" x14ac:dyDescent="0.2">
      <c r="B15" s="170" t="s">
        <v>297</v>
      </c>
      <c r="C15" s="6" t="s">
        <v>260</v>
      </c>
      <c r="D15" s="25"/>
      <c r="E15" s="25"/>
      <c r="F15" s="25"/>
      <c r="G15" s="25"/>
      <c r="H15" s="25"/>
      <c r="I15" s="25"/>
      <c r="J15" s="25"/>
      <c r="K15" s="80"/>
    </row>
    <row r="16" spans="1:11" x14ac:dyDescent="0.2">
      <c r="B16" s="171" t="s">
        <v>299</v>
      </c>
      <c r="C16" s="9" t="s">
        <v>694</v>
      </c>
      <c r="D16" s="85"/>
      <c r="E16" s="85"/>
      <c r="F16" s="85"/>
      <c r="G16" s="85"/>
      <c r="H16" s="85"/>
      <c r="I16" s="85"/>
      <c r="J16" s="85"/>
      <c r="K16" s="81"/>
    </row>
  </sheetData>
  <mergeCells count="1">
    <mergeCell ref="B3:J4"/>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I30"/>
  <sheetViews>
    <sheetView showGridLines="0" view="pageLayout" zoomScaleNormal="100" workbookViewId="0"/>
  </sheetViews>
  <sheetFormatPr defaultRowHeight="15" x14ac:dyDescent="0.2"/>
  <cols>
    <col min="1" max="1" width="4.5703125" style="20" customWidth="1"/>
    <col min="2" max="2" width="8.140625" style="20" customWidth="1"/>
    <col min="3" max="5" width="9.140625" style="20"/>
    <col min="6" max="6" width="20.42578125" style="20" customWidth="1"/>
    <col min="7" max="7" width="10.7109375" style="20" customWidth="1"/>
    <col min="8" max="9" width="9.140625" style="20"/>
    <col min="10" max="10" width="0.85546875" style="20" customWidth="1"/>
    <col min="11" max="16384" width="9.140625" style="20"/>
  </cols>
  <sheetData>
    <row r="1" spans="1:9" ht="15.75" x14ac:dyDescent="0.25">
      <c r="A1" s="19" t="s">
        <v>549</v>
      </c>
    </row>
    <row r="3" spans="1:9" ht="15" customHeight="1" x14ac:dyDescent="0.2">
      <c r="B3" s="836" t="s">
        <v>411</v>
      </c>
      <c r="C3" s="836"/>
      <c r="D3" s="836"/>
      <c r="E3" s="836"/>
      <c r="F3" s="836"/>
      <c r="G3" s="836"/>
      <c r="H3" s="836"/>
      <c r="I3" s="836"/>
    </row>
    <row r="4" spans="1:9" x14ac:dyDescent="0.2">
      <c r="B4" s="836"/>
      <c r="C4" s="836"/>
      <c r="D4" s="836"/>
      <c r="E4" s="836"/>
      <c r="F4" s="836"/>
      <c r="G4" s="836"/>
      <c r="H4" s="836"/>
      <c r="I4" s="836"/>
    </row>
    <row r="6" spans="1:9" ht="15.75" x14ac:dyDescent="0.25">
      <c r="A6" s="19" t="s">
        <v>318</v>
      </c>
    </row>
    <row r="7" spans="1:9" ht="15.75" thickBot="1" x14ac:dyDescent="0.25"/>
    <row r="8" spans="1:9" ht="16.5" thickTop="1" x14ac:dyDescent="0.25">
      <c r="B8" s="73"/>
      <c r="C8" s="919"/>
      <c r="D8" s="840"/>
      <c r="E8" s="840"/>
      <c r="F8" s="920"/>
      <c r="G8" s="917" t="s">
        <v>412</v>
      </c>
      <c r="H8" s="117"/>
      <c r="I8" s="74"/>
    </row>
    <row r="9" spans="1:9" ht="16.5" thickBot="1" x14ac:dyDescent="0.3">
      <c r="B9" s="173" t="s">
        <v>337</v>
      </c>
      <c r="C9" s="921" t="s">
        <v>338</v>
      </c>
      <c r="D9" s="922"/>
      <c r="E9" s="922"/>
      <c r="F9" s="923"/>
      <c r="G9" s="918"/>
      <c r="H9" s="175" t="s">
        <v>339</v>
      </c>
      <c r="I9" s="174" t="s">
        <v>340</v>
      </c>
    </row>
    <row r="10" spans="1:9" ht="15.75" thickTop="1" x14ac:dyDescent="0.2">
      <c r="B10" s="412" t="s">
        <v>284</v>
      </c>
      <c r="C10" s="116" t="s">
        <v>341</v>
      </c>
      <c r="D10" s="13"/>
      <c r="E10" s="13"/>
      <c r="F10" s="35"/>
      <c r="G10" s="27"/>
      <c r="H10" s="415">
        <v>56000</v>
      </c>
      <c r="I10" s="35"/>
    </row>
    <row r="11" spans="1:9" x14ac:dyDescent="0.2">
      <c r="B11" s="413"/>
      <c r="C11" s="326" t="s">
        <v>249</v>
      </c>
      <c r="D11" s="47"/>
      <c r="E11" s="47"/>
      <c r="F11" s="48"/>
      <c r="G11" s="25"/>
      <c r="H11" s="122"/>
      <c r="I11" s="416">
        <f>+H10</f>
        <v>56000</v>
      </c>
    </row>
    <row r="12" spans="1:9" x14ac:dyDescent="0.2">
      <c r="B12" s="413"/>
      <c r="C12" s="325" t="s">
        <v>255</v>
      </c>
      <c r="D12" s="47"/>
      <c r="E12" s="47"/>
      <c r="F12" s="48"/>
      <c r="G12" s="25"/>
      <c r="H12" s="122" t="s">
        <v>680</v>
      </c>
      <c r="I12" s="123"/>
    </row>
    <row r="13" spans="1:9" x14ac:dyDescent="0.2">
      <c r="B13" s="413"/>
      <c r="C13" s="46"/>
      <c r="D13" s="47"/>
      <c r="E13" s="47"/>
      <c r="F13" s="48"/>
      <c r="G13" s="25"/>
      <c r="H13" s="122"/>
      <c r="I13" s="123"/>
    </row>
    <row r="14" spans="1:9" x14ac:dyDescent="0.2">
      <c r="B14" s="413" t="s">
        <v>285</v>
      </c>
      <c r="C14" s="46" t="s">
        <v>335</v>
      </c>
      <c r="D14" s="47"/>
      <c r="E14" s="47"/>
      <c r="F14" s="48"/>
      <c r="G14" s="25"/>
      <c r="H14" s="122">
        <v>200</v>
      </c>
      <c r="I14" s="123"/>
    </row>
    <row r="15" spans="1:9" x14ac:dyDescent="0.2">
      <c r="B15" s="413"/>
      <c r="C15" s="326" t="s">
        <v>342</v>
      </c>
      <c r="D15" s="47"/>
      <c r="E15" s="47"/>
      <c r="F15" s="48"/>
      <c r="G15" s="25"/>
      <c r="H15" s="122"/>
      <c r="I15" s="123">
        <f>+H14</f>
        <v>200</v>
      </c>
    </row>
    <row r="16" spans="1:9" x14ac:dyDescent="0.2">
      <c r="B16" s="413"/>
      <c r="C16" s="325" t="s">
        <v>619</v>
      </c>
      <c r="D16" s="47"/>
      <c r="E16" s="47"/>
      <c r="F16" s="48"/>
      <c r="G16" s="25"/>
      <c r="H16" s="122"/>
      <c r="I16" s="123"/>
    </row>
    <row r="17" spans="2:9" x14ac:dyDescent="0.2">
      <c r="B17" s="413"/>
      <c r="C17" s="46"/>
      <c r="D17" s="47"/>
      <c r="E17" s="47"/>
      <c r="F17" s="48"/>
      <c r="G17" s="25"/>
      <c r="H17" s="122"/>
      <c r="I17" s="123"/>
    </row>
    <row r="18" spans="2:9" x14ac:dyDescent="0.2">
      <c r="B18" s="413" t="s">
        <v>287</v>
      </c>
      <c r="C18" s="46" t="s">
        <v>672</v>
      </c>
      <c r="D18" s="47"/>
      <c r="E18" s="47"/>
      <c r="F18" s="48"/>
      <c r="G18" s="25"/>
      <c r="H18" s="284">
        <v>37000</v>
      </c>
      <c r="I18" s="123"/>
    </row>
    <row r="19" spans="2:9" x14ac:dyDescent="0.2">
      <c r="B19" s="413"/>
      <c r="C19" s="326" t="s">
        <v>341</v>
      </c>
      <c r="D19" s="47"/>
      <c r="E19" s="47"/>
      <c r="F19" s="48"/>
      <c r="G19" s="25"/>
      <c r="H19" s="122"/>
      <c r="I19" s="416">
        <f>+H18</f>
        <v>37000</v>
      </c>
    </row>
    <row r="20" spans="2:9" x14ac:dyDescent="0.2">
      <c r="B20" s="413"/>
      <c r="C20" s="325" t="s">
        <v>695</v>
      </c>
      <c r="D20" s="47"/>
      <c r="E20" s="47"/>
      <c r="F20" s="48"/>
      <c r="G20" s="25"/>
      <c r="H20" s="122"/>
      <c r="I20" s="123"/>
    </row>
    <row r="21" spans="2:9" x14ac:dyDescent="0.2">
      <c r="B21" s="413"/>
      <c r="C21" s="46"/>
      <c r="D21" s="47"/>
      <c r="E21" s="47"/>
      <c r="F21" s="48"/>
      <c r="G21" s="25"/>
      <c r="H21" s="122"/>
      <c r="I21" s="123"/>
    </row>
    <row r="22" spans="2:9" x14ac:dyDescent="0.2">
      <c r="B22" s="413" t="s">
        <v>289</v>
      </c>
      <c r="C22" s="46" t="s">
        <v>341</v>
      </c>
      <c r="D22" s="47"/>
      <c r="E22" s="47"/>
      <c r="F22" s="48"/>
      <c r="G22" s="25"/>
      <c r="H22" s="284">
        <v>49000</v>
      </c>
      <c r="I22" s="123"/>
    </row>
    <row r="23" spans="2:9" x14ac:dyDescent="0.2">
      <c r="B23" s="413"/>
      <c r="C23" s="326" t="s">
        <v>330</v>
      </c>
      <c r="D23" s="47"/>
      <c r="E23" s="47"/>
      <c r="F23" s="48"/>
      <c r="G23" s="25"/>
      <c r="H23" s="122"/>
      <c r="I23" s="416">
        <f>+H22</f>
        <v>49000</v>
      </c>
    </row>
    <row r="24" spans="2:9" x14ac:dyDescent="0.2">
      <c r="B24" s="413"/>
      <c r="C24" s="325" t="s">
        <v>696</v>
      </c>
      <c r="D24" s="47"/>
      <c r="E24" s="47"/>
      <c r="F24" s="48"/>
      <c r="G24" s="25"/>
      <c r="H24" s="122"/>
      <c r="I24" s="123"/>
    </row>
    <row r="25" spans="2:9" x14ac:dyDescent="0.2">
      <c r="B25" s="413"/>
      <c r="C25" s="46"/>
      <c r="D25" s="47"/>
      <c r="E25" s="47"/>
      <c r="F25" s="48"/>
      <c r="G25" s="25"/>
      <c r="H25" s="122"/>
      <c r="I25" s="123"/>
    </row>
    <row r="26" spans="2:9" x14ac:dyDescent="0.2">
      <c r="B26" s="413" t="s">
        <v>291</v>
      </c>
      <c r="C26" s="46" t="s">
        <v>353</v>
      </c>
      <c r="D26" s="47"/>
      <c r="E26" s="47"/>
      <c r="F26" s="48"/>
      <c r="G26" s="25"/>
      <c r="H26" s="284">
        <v>5900</v>
      </c>
      <c r="I26" s="123"/>
    </row>
    <row r="27" spans="2:9" x14ac:dyDescent="0.2">
      <c r="B27" s="413"/>
      <c r="C27" s="326" t="s">
        <v>341</v>
      </c>
      <c r="D27" s="47"/>
      <c r="E27" s="47"/>
      <c r="F27" s="48"/>
      <c r="G27" s="25"/>
      <c r="H27" s="122"/>
      <c r="I27" s="416">
        <f>+H26</f>
        <v>5900</v>
      </c>
    </row>
    <row r="28" spans="2:9" x14ac:dyDescent="0.2">
      <c r="B28" s="413"/>
      <c r="C28" s="325" t="s">
        <v>697</v>
      </c>
      <c r="D28" s="47"/>
      <c r="E28" s="47"/>
      <c r="F28" s="48"/>
      <c r="G28" s="25"/>
      <c r="H28" s="122"/>
      <c r="I28" s="123"/>
    </row>
    <row r="29" spans="2:9" ht="15.75" thickBot="1" x14ac:dyDescent="0.25">
      <c r="B29" s="414"/>
      <c r="C29" s="49"/>
      <c r="D29" s="50"/>
      <c r="E29" s="50"/>
      <c r="F29" s="51"/>
      <c r="G29" s="124"/>
      <c r="H29" s="125"/>
      <c r="I29" s="126"/>
    </row>
    <row r="30" spans="2:9" ht="15.75" thickTop="1" x14ac:dyDescent="0.2"/>
  </sheetData>
  <mergeCells count="4">
    <mergeCell ref="G8:G9"/>
    <mergeCell ref="C8:F8"/>
    <mergeCell ref="C9:F9"/>
    <mergeCell ref="B3:I4"/>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J31"/>
  <sheetViews>
    <sheetView showGridLines="0" view="pageLayout" zoomScaleNormal="100" workbookViewId="0"/>
  </sheetViews>
  <sheetFormatPr defaultRowHeight="15" x14ac:dyDescent="0.2"/>
  <cols>
    <col min="1" max="1" width="4.5703125" style="20" customWidth="1"/>
    <col min="2" max="6" width="9.140625" style="20"/>
    <col min="7" max="7" width="5.140625" style="20" customWidth="1"/>
    <col min="8" max="8" width="6.5703125" style="20" hidden="1" customWidth="1"/>
    <col min="9" max="10" width="15.140625" style="20" customWidth="1"/>
    <col min="11" max="16384" width="9.140625" style="20"/>
  </cols>
  <sheetData>
    <row r="1" spans="1:10" ht="15.75" x14ac:dyDescent="0.25">
      <c r="A1" s="19" t="s">
        <v>550</v>
      </c>
    </row>
    <row r="3" spans="1:10" x14ac:dyDescent="0.2">
      <c r="B3" s="1" t="s">
        <v>821</v>
      </c>
    </row>
    <row r="5" spans="1:10" ht="15.75" x14ac:dyDescent="0.25">
      <c r="A5" s="19" t="s">
        <v>318</v>
      </c>
    </row>
    <row r="6" spans="1:10" ht="15.75" x14ac:dyDescent="0.25">
      <c r="A6" s="19"/>
    </row>
    <row r="7" spans="1:10" ht="15.75" x14ac:dyDescent="0.25">
      <c r="A7" s="19"/>
      <c r="B7" s="848" t="s">
        <v>818</v>
      </c>
      <c r="C7" s="849"/>
      <c r="D7" s="849"/>
      <c r="E7" s="849"/>
      <c r="F7" s="849"/>
      <c r="G7" s="849"/>
      <c r="H7" s="849"/>
      <c r="I7" s="849"/>
      <c r="J7" s="850"/>
    </row>
    <row r="8" spans="1:10" ht="15.75" x14ac:dyDescent="0.25">
      <c r="B8" s="851" t="s">
        <v>350</v>
      </c>
      <c r="C8" s="852"/>
      <c r="D8" s="852"/>
      <c r="E8" s="852"/>
      <c r="F8" s="852"/>
      <c r="G8" s="852"/>
      <c r="H8" s="852"/>
      <c r="I8" s="852"/>
      <c r="J8" s="853"/>
    </row>
    <row r="9" spans="1:10" ht="15.75" x14ac:dyDescent="0.25">
      <c r="B9" s="854" t="s">
        <v>819</v>
      </c>
      <c r="C9" s="855"/>
      <c r="D9" s="855"/>
      <c r="E9" s="855"/>
      <c r="F9" s="855"/>
      <c r="G9" s="855"/>
      <c r="H9" s="855"/>
      <c r="I9" s="855"/>
      <c r="J9" s="856"/>
    </row>
    <row r="10" spans="1:10" ht="15.75" x14ac:dyDescent="0.25">
      <c r="B10" s="857" t="s">
        <v>351</v>
      </c>
      <c r="C10" s="858"/>
      <c r="D10" s="858"/>
      <c r="E10" s="858"/>
      <c r="F10" s="858"/>
      <c r="G10" s="858"/>
      <c r="H10" s="858"/>
      <c r="I10" s="926" t="s">
        <v>352</v>
      </c>
      <c r="J10" s="927"/>
    </row>
    <row r="11" spans="1:10" ht="15.75" x14ac:dyDescent="0.25">
      <c r="B11" s="924"/>
      <c r="C11" s="925"/>
      <c r="D11" s="925"/>
      <c r="E11" s="925"/>
      <c r="F11" s="925"/>
      <c r="G11" s="925"/>
      <c r="H11" s="925"/>
      <c r="I11" s="584" t="s">
        <v>339</v>
      </c>
      <c r="J11" s="314" t="s">
        <v>340</v>
      </c>
    </row>
    <row r="12" spans="1:10" x14ac:dyDescent="0.2">
      <c r="B12" s="351"/>
      <c r="C12" s="292"/>
      <c r="D12" s="292"/>
      <c r="E12" s="292"/>
      <c r="F12" s="292"/>
      <c r="G12" s="292"/>
      <c r="H12" s="292"/>
      <c r="I12" s="809"/>
      <c r="J12" s="809"/>
    </row>
    <row r="13" spans="1:10" x14ac:dyDescent="0.2">
      <c r="B13" s="351" t="s">
        <v>341</v>
      </c>
      <c r="C13" s="292"/>
      <c r="D13" s="292"/>
      <c r="E13" s="292"/>
      <c r="F13" s="292"/>
      <c r="G13" s="292"/>
      <c r="H13" s="292"/>
      <c r="I13" s="810">
        <v>5000</v>
      </c>
      <c r="J13" s="809"/>
    </row>
    <row r="14" spans="1:10" x14ac:dyDescent="0.2">
      <c r="B14" s="351" t="s">
        <v>344</v>
      </c>
      <c r="C14" s="292"/>
      <c r="D14" s="292"/>
      <c r="E14" s="292"/>
      <c r="F14" s="292"/>
      <c r="G14" s="292"/>
      <c r="H14" s="292"/>
      <c r="I14" s="811">
        <v>8700</v>
      </c>
      <c r="J14" s="811"/>
    </row>
    <row r="15" spans="1:10" x14ac:dyDescent="0.2">
      <c r="B15" s="351" t="s">
        <v>335</v>
      </c>
      <c r="C15" s="292"/>
      <c r="D15" s="292"/>
      <c r="E15" s="292"/>
      <c r="F15" s="292"/>
      <c r="G15" s="292"/>
      <c r="H15" s="292"/>
      <c r="I15" s="811">
        <v>300</v>
      </c>
      <c r="J15" s="811"/>
    </row>
    <row r="16" spans="1:10" x14ac:dyDescent="0.2">
      <c r="B16" s="351" t="s">
        <v>698</v>
      </c>
      <c r="C16" s="292"/>
      <c r="D16" s="292"/>
      <c r="E16" s="292"/>
      <c r="F16" s="292"/>
      <c r="G16" s="292"/>
      <c r="H16" s="292"/>
      <c r="I16" s="811">
        <v>132000</v>
      </c>
      <c r="J16" s="811" t="s">
        <v>354</v>
      </c>
    </row>
    <row r="17" spans="2:10" x14ac:dyDescent="0.2">
      <c r="B17" s="351" t="s">
        <v>672</v>
      </c>
      <c r="C17" s="292"/>
      <c r="D17" s="292"/>
      <c r="E17" s="292"/>
      <c r="F17" s="292"/>
      <c r="G17" s="292"/>
      <c r="H17" s="292"/>
      <c r="I17" s="811">
        <v>48000</v>
      </c>
      <c r="J17" s="811" t="s">
        <v>354</v>
      </c>
    </row>
    <row r="18" spans="2:10" x14ac:dyDescent="0.2">
      <c r="B18" s="351" t="s">
        <v>342</v>
      </c>
      <c r="C18" s="292"/>
      <c r="D18" s="292"/>
      <c r="E18" s="292"/>
      <c r="F18" s="292"/>
      <c r="G18" s="292"/>
      <c r="H18" s="292"/>
      <c r="I18" s="811"/>
      <c r="J18" s="810">
        <v>4200</v>
      </c>
    </row>
    <row r="19" spans="2:10" x14ac:dyDescent="0.2">
      <c r="B19" s="351" t="s">
        <v>330</v>
      </c>
      <c r="C19" s="292"/>
      <c r="D19" s="292"/>
      <c r="E19" s="292"/>
      <c r="F19" s="292"/>
      <c r="G19" s="292"/>
      <c r="H19" s="292"/>
      <c r="I19" s="811" t="s">
        <v>354</v>
      </c>
      <c r="J19" s="811">
        <v>62000</v>
      </c>
    </row>
    <row r="20" spans="2:10" x14ac:dyDescent="0.2">
      <c r="B20" s="351" t="s">
        <v>249</v>
      </c>
      <c r="C20" s="292"/>
      <c r="D20" s="292"/>
      <c r="E20" s="292"/>
      <c r="F20" s="292"/>
      <c r="G20" s="292"/>
      <c r="H20" s="292"/>
      <c r="I20" s="811" t="s">
        <v>354</v>
      </c>
      <c r="J20" s="811">
        <v>53300</v>
      </c>
    </row>
    <row r="21" spans="2:10" x14ac:dyDescent="0.2">
      <c r="B21" s="351" t="s">
        <v>251</v>
      </c>
      <c r="C21" s="292"/>
      <c r="D21" s="292"/>
      <c r="E21" s="292"/>
      <c r="F21" s="292"/>
      <c r="G21" s="292"/>
      <c r="H21" s="292"/>
      <c r="I21" s="811">
        <v>6200</v>
      </c>
      <c r="J21" s="811" t="s">
        <v>354</v>
      </c>
    </row>
    <row r="22" spans="2:10" x14ac:dyDescent="0.2">
      <c r="B22" s="351" t="s">
        <v>331</v>
      </c>
      <c r="C22" s="292"/>
      <c r="D22" s="292"/>
      <c r="E22" s="292"/>
      <c r="F22" s="292"/>
      <c r="G22" s="292"/>
      <c r="H22" s="292"/>
      <c r="I22" s="811" t="s">
        <v>354</v>
      </c>
      <c r="J22" s="811">
        <v>92000</v>
      </c>
    </row>
    <row r="23" spans="2:10" x14ac:dyDescent="0.2">
      <c r="B23" s="351" t="s">
        <v>355</v>
      </c>
      <c r="C23" s="292"/>
      <c r="D23" s="292"/>
      <c r="E23" s="292"/>
      <c r="F23" s="292"/>
      <c r="G23" s="292"/>
      <c r="H23" s="292"/>
      <c r="I23" s="811">
        <v>7000</v>
      </c>
      <c r="J23" s="811"/>
    </row>
    <row r="24" spans="2:10" x14ac:dyDescent="0.2">
      <c r="B24" s="351" t="s">
        <v>699</v>
      </c>
      <c r="C24" s="292"/>
      <c r="D24" s="292"/>
      <c r="E24" s="292"/>
      <c r="F24" s="292"/>
      <c r="G24" s="292"/>
      <c r="H24" s="292"/>
      <c r="I24" s="811">
        <v>3000</v>
      </c>
      <c r="J24" s="811" t="s">
        <v>354</v>
      </c>
    </row>
    <row r="25" spans="2:10" x14ac:dyDescent="0.2">
      <c r="B25" s="351" t="s">
        <v>700</v>
      </c>
      <c r="C25" s="292"/>
      <c r="D25" s="292"/>
      <c r="E25" s="292"/>
      <c r="F25" s="292"/>
      <c r="G25" s="292"/>
      <c r="H25" s="292"/>
      <c r="I25" s="811">
        <v>600</v>
      </c>
      <c r="J25" s="811"/>
    </row>
    <row r="26" spans="2:10" x14ac:dyDescent="0.2">
      <c r="B26" s="351" t="s">
        <v>701</v>
      </c>
      <c r="C26" s="292"/>
      <c r="D26" s="292"/>
      <c r="E26" s="292"/>
      <c r="F26" s="292"/>
      <c r="G26" s="292"/>
      <c r="H26" s="292"/>
      <c r="I26" s="811">
        <v>500</v>
      </c>
      <c r="J26" s="811"/>
    </row>
    <row r="27" spans="2:10" x14ac:dyDescent="0.2">
      <c r="B27" s="351" t="s">
        <v>480</v>
      </c>
      <c r="C27" s="292"/>
      <c r="D27" s="292"/>
      <c r="E27" s="292"/>
      <c r="F27" s="292"/>
      <c r="G27" s="292"/>
      <c r="H27" s="292"/>
      <c r="I27" s="811">
        <v>200</v>
      </c>
      <c r="J27" s="811"/>
    </row>
    <row r="28" spans="2:10" ht="15.75" thickBot="1" x14ac:dyDescent="0.25">
      <c r="B28" s="417" t="s">
        <v>624</v>
      </c>
      <c r="C28" s="292"/>
      <c r="D28" s="292"/>
      <c r="E28" s="292"/>
      <c r="F28" s="292"/>
      <c r="G28" s="292"/>
      <c r="H28" s="292"/>
      <c r="I28" s="635">
        <f>SUM(I13:I27)</f>
        <v>211500</v>
      </c>
      <c r="J28" s="635">
        <f>SUM(J13:J27)</f>
        <v>211500</v>
      </c>
    </row>
    <row r="29" spans="2:10" ht="15.75" thickTop="1" x14ac:dyDescent="0.2">
      <c r="B29" s="351"/>
      <c r="C29" s="292"/>
      <c r="D29" s="292"/>
      <c r="E29" s="292"/>
      <c r="F29" s="292"/>
      <c r="G29" s="292"/>
      <c r="H29" s="292"/>
      <c r="I29" s="25"/>
      <c r="J29" s="80"/>
    </row>
    <row r="30" spans="2:10" x14ac:dyDescent="0.2">
      <c r="B30" s="351"/>
      <c r="C30" s="292"/>
      <c r="D30" s="292"/>
      <c r="E30" s="292"/>
      <c r="F30" s="292"/>
      <c r="G30" s="292"/>
      <c r="H30" s="292"/>
      <c r="I30" s="25"/>
      <c r="J30" s="80"/>
    </row>
    <row r="31" spans="2:10" x14ac:dyDescent="0.2">
      <c r="B31" s="130"/>
      <c r="C31" s="131"/>
      <c r="D31" s="131"/>
      <c r="E31" s="131"/>
      <c r="F31" s="131"/>
      <c r="G31" s="131"/>
      <c r="H31" s="131"/>
      <c r="I31" s="29"/>
      <c r="J31" s="33"/>
    </row>
  </sheetData>
  <mergeCells count="6">
    <mergeCell ref="B7:J7"/>
    <mergeCell ref="B8:J8"/>
    <mergeCell ref="B9:J9"/>
    <mergeCell ref="B11:H11"/>
    <mergeCell ref="I10:J10"/>
    <mergeCell ref="B10:H10"/>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I31"/>
  <sheetViews>
    <sheetView showGridLines="0" view="pageLayout" zoomScaleNormal="100" workbookViewId="0"/>
  </sheetViews>
  <sheetFormatPr defaultRowHeight="15" x14ac:dyDescent="0.2"/>
  <cols>
    <col min="1" max="1" width="4.5703125" style="20" customWidth="1"/>
    <col min="2" max="7" width="9.140625" style="20"/>
    <col min="8" max="9" width="14.7109375" style="20" customWidth="1"/>
    <col min="10" max="16384" width="9.140625" style="20"/>
  </cols>
  <sheetData>
    <row r="1" spans="1:9" ht="15.75" x14ac:dyDescent="0.25">
      <c r="A1" s="19" t="s">
        <v>551</v>
      </c>
    </row>
    <row r="3" spans="1:9" x14ac:dyDescent="0.2">
      <c r="B3" s="1" t="s">
        <v>820</v>
      </c>
    </row>
    <row r="5" spans="1:9" ht="15.75" x14ac:dyDescent="0.25">
      <c r="A5" s="19" t="s">
        <v>318</v>
      </c>
    </row>
    <row r="7" spans="1:9" ht="15.75" x14ac:dyDescent="0.25">
      <c r="B7" s="848" t="s">
        <v>822</v>
      </c>
      <c r="C7" s="849"/>
      <c r="D7" s="849"/>
      <c r="E7" s="849"/>
      <c r="F7" s="849"/>
      <c r="G7" s="849"/>
      <c r="H7" s="849"/>
      <c r="I7" s="850"/>
    </row>
    <row r="8" spans="1:9" ht="15.75" x14ac:dyDescent="0.25">
      <c r="B8" s="851" t="s">
        <v>350</v>
      </c>
      <c r="C8" s="852"/>
      <c r="D8" s="852"/>
      <c r="E8" s="852"/>
      <c r="F8" s="852"/>
      <c r="G8" s="852"/>
      <c r="H8" s="852"/>
      <c r="I8" s="853"/>
    </row>
    <row r="9" spans="1:9" ht="15.75" x14ac:dyDescent="0.25">
      <c r="B9" s="854" t="s">
        <v>823</v>
      </c>
      <c r="C9" s="855"/>
      <c r="D9" s="855"/>
      <c r="E9" s="855"/>
      <c r="F9" s="855"/>
      <c r="G9" s="855"/>
      <c r="H9" s="855"/>
      <c r="I9" s="856"/>
    </row>
    <row r="10" spans="1:9" ht="15.75" x14ac:dyDescent="0.25">
      <c r="B10" s="857" t="s">
        <v>351</v>
      </c>
      <c r="C10" s="858"/>
      <c r="D10" s="858"/>
      <c r="E10" s="858"/>
      <c r="F10" s="858"/>
      <c r="G10" s="858"/>
      <c r="H10" s="926" t="s">
        <v>352</v>
      </c>
      <c r="I10" s="927"/>
    </row>
    <row r="11" spans="1:9" ht="15.75" x14ac:dyDescent="0.25">
      <c r="B11" s="924"/>
      <c r="C11" s="925"/>
      <c r="D11" s="925"/>
      <c r="E11" s="925"/>
      <c r="F11" s="925"/>
      <c r="G11" s="925"/>
      <c r="H11" s="584" t="s">
        <v>339</v>
      </c>
      <c r="I11" s="314" t="s">
        <v>340</v>
      </c>
    </row>
    <row r="12" spans="1:9" x14ac:dyDescent="0.2">
      <c r="B12" s="928"/>
      <c r="C12" s="929"/>
      <c r="D12" s="929"/>
      <c r="E12" s="929"/>
      <c r="F12" s="929"/>
      <c r="G12" s="929"/>
      <c r="H12" s="27"/>
      <c r="I12" s="32"/>
    </row>
    <row r="13" spans="1:9" x14ac:dyDescent="0.2">
      <c r="B13" s="351" t="s">
        <v>341</v>
      </c>
      <c r="C13" s="292"/>
      <c r="D13" s="292"/>
      <c r="E13" s="292"/>
      <c r="F13" s="292"/>
      <c r="G13" s="292"/>
      <c r="H13" s="810">
        <v>12680</v>
      </c>
      <c r="I13" s="809"/>
    </row>
    <row r="14" spans="1:9" x14ac:dyDescent="0.2">
      <c r="B14" s="351" t="s">
        <v>344</v>
      </c>
      <c r="C14" s="292"/>
      <c r="D14" s="292"/>
      <c r="E14" s="292"/>
      <c r="F14" s="292"/>
      <c r="G14" s="292"/>
      <c r="H14" s="811">
        <v>3100</v>
      </c>
      <c r="I14" s="811"/>
    </row>
    <row r="15" spans="1:9" x14ac:dyDescent="0.2">
      <c r="B15" s="351" t="s">
        <v>353</v>
      </c>
      <c r="C15" s="292"/>
      <c r="D15" s="292"/>
      <c r="E15" s="292"/>
      <c r="F15" s="292"/>
      <c r="G15" s="292"/>
      <c r="H15" s="811">
        <v>18000</v>
      </c>
      <c r="I15" s="811"/>
    </row>
    <row r="16" spans="1:9" x14ac:dyDescent="0.2">
      <c r="B16" s="351" t="s">
        <v>672</v>
      </c>
      <c r="C16" s="292"/>
      <c r="D16" s="292"/>
      <c r="E16" s="292"/>
      <c r="F16" s="292"/>
      <c r="G16" s="292"/>
      <c r="H16" s="811">
        <v>32000</v>
      </c>
      <c r="I16" s="811" t="s">
        <v>354</v>
      </c>
    </row>
    <row r="17" spans="2:9" x14ac:dyDescent="0.2">
      <c r="B17" s="351" t="s">
        <v>332</v>
      </c>
      <c r="C17" s="292"/>
      <c r="D17" s="292"/>
      <c r="E17" s="292"/>
      <c r="F17" s="292"/>
      <c r="G17" s="292"/>
      <c r="H17" s="811">
        <v>12000</v>
      </c>
      <c r="I17" s="811" t="s">
        <v>354</v>
      </c>
    </row>
    <row r="18" spans="2:9" x14ac:dyDescent="0.2">
      <c r="B18" s="351" t="s">
        <v>342</v>
      </c>
      <c r="C18" s="292"/>
      <c r="D18" s="292"/>
      <c r="E18" s="292"/>
      <c r="F18" s="292"/>
      <c r="G18" s="292"/>
      <c r="H18" s="811"/>
      <c r="I18" s="810">
        <v>3400</v>
      </c>
    </row>
    <row r="19" spans="2:9" x14ac:dyDescent="0.2">
      <c r="B19" s="351" t="s">
        <v>330</v>
      </c>
      <c r="C19" s="292"/>
      <c r="D19" s="292"/>
      <c r="E19" s="292"/>
      <c r="F19" s="292"/>
      <c r="G19" s="292"/>
      <c r="H19" s="811" t="s">
        <v>354</v>
      </c>
      <c r="I19" s="811">
        <v>27600</v>
      </c>
    </row>
    <row r="20" spans="2:9" x14ac:dyDescent="0.2">
      <c r="B20" s="351" t="s">
        <v>249</v>
      </c>
      <c r="C20" s="292"/>
      <c r="D20" s="292"/>
      <c r="E20" s="292"/>
      <c r="F20" s="292"/>
      <c r="G20" s="292"/>
      <c r="H20" s="811" t="s">
        <v>354</v>
      </c>
      <c r="I20" s="811">
        <v>47000</v>
      </c>
    </row>
    <row r="21" spans="2:9" x14ac:dyDescent="0.2">
      <c r="B21" s="351" t="s">
        <v>251</v>
      </c>
      <c r="C21" s="292"/>
      <c r="D21" s="292"/>
      <c r="E21" s="292"/>
      <c r="F21" s="292"/>
      <c r="G21" s="292"/>
      <c r="H21" s="811">
        <v>1200</v>
      </c>
      <c r="I21" s="811" t="s">
        <v>354</v>
      </c>
    </row>
    <row r="22" spans="2:9" x14ac:dyDescent="0.2">
      <c r="B22" s="351" t="s">
        <v>331</v>
      </c>
      <c r="C22" s="292"/>
      <c r="D22" s="292"/>
      <c r="E22" s="292"/>
      <c r="F22" s="292"/>
      <c r="G22" s="292"/>
      <c r="H22" s="811" t="s">
        <v>354</v>
      </c>
      <c r="I22" s="811">
        <v>7200</v>
      </c>
    </row>
    <row r="23" spans="2:9" x14ac:dyDescent="0.2">
      <c r="B23" s="351" t="s">
        <v>355</v>
      </c>
      <c r="C23" s="292"/>
      <c r="D23" s="292"/>
      <c r="E23" s="292"/>
      <c r="F23" s="292"/>
      <c r="G23" s="292"/>
      <c r="H23" s="811">
        <v>5600</v>
      </c>
      <c r="I23" s="811"/>
    </row>
    <row r="24" spans="2:9" x14ac:dyDescent="0.2">
      <c r="B24" s="351" t="s">
        <v>702</v>
      </c>
      <c r="C24" s="292"/>
      <c r="D24" s="292"/>
      <c r="E24" s="292"/>
      <c r="F24" s="292"/>
      <c r="G24" s="292"/>
      <c r="H24" s="811">
        <v>300</v>
      </c>
      <c r="I24" s="811" t="s">
        <v>354</v>
      </c>
    </row>
    <row r="25" spans="2:9" x14ac:dyDescent="0.2">
      <c r="B25" s="351" t="s">
        <v>480</v>
      </c>
      <c r="C25" s="292"/>
      <c r="D25" s="292"/>
      <c r="E25" s="292"/>
      <c r="F25" s="292"/>
      <c r="G25" s="292"/>
      <c r="H25" s="811">
        <v>320</v>
      </c>
      <c r="I25" s="811"/>
    </row>
    <row r="26" spans="2:9" ht="15.75" thickBot="1" x14ac:dyDescent="0.25">
      <c r="B26" s="417" t="s">
        <v>624</v>
      </c>
      <c r="C26" s="292"/>
      <c r="D26" s="292"/>
      <c r="E26" s="292"/>
      <c r="F26" s="292"/>
      <c r="G26" s="292"/>
      <c r="H26" s="635">
        <f>SUM(H13:H25)</f>
        <v>85200</v>
      </c>
      <c r="I26" s="635">
        <f>SUM(I13:I25)</f>
        <v>85200</v>
      </c>
    </row>
    <row r="27" spans="2:9" ht="15.75" thickTop="1" x14ac:dyDescent="0.2">
      <c r="B27" s="351"/>
      <c r="C27" s="292"/>
      <c r="D27" s="292"/>
      <c r="E27" s="292"/>
      <c r="F27" s="292"/>
      <c r="G27" s="292"/>
      <c r="H27" s="634"/>
      <c r="I27" s="360"/>
    </row>
    <row r="28" spans="2:9" x14ac:dyDescent="0.2">
      <c r="B28" s="351"/>
      <c r="C28" s="292"/>
      <c r="D28" s="292"/>
      <c r="E28" s="292"/>
      <c r="F28" s="292"/>
      <c r="G28" s="292"/>
      <c r="H28" s="25"/>
      <c r="I28" s="80"/>
    </row>
    <row r="29" spans="2:9" x14ac:dyDescent="0.2">
      <c r="B29" s="351"/>
      <c r="C29" s="292"/>
      <c r="D29" s="292"/>
      <c r="E29" s="292"/>
      <c r="F29" s="292"/>
      <c r="G29" s="292"/>
      <c r="H29" s="25"/>
      <c r="I29" s="80"/>
    </row>
    <row r="30" spans="2:9" x14ac:dyDescent="0.2">
      <c r="B30" s="351"/>
      <c r="C30" s="292"/>
      <c r="D30" s="292"/>
      <c r="E30" s="292"/>
      <c r="F30" s="292"/>
      <c r="G30" s="292"/>
      <c r="H30" s="649"/>
      <c r="I30" s="96"/>
    </row>
    <row r="31" spans="2:9" x14ac:dyDescent="0.2">
      <c r="B31" s="130"/>
      <c r="C31" s="131"/>
      <c r="D31" s="131"/>
      <c r="E31" s="131"/>
      <c r="F31" s="131"/>
      <c r="G31" s="131"/>
      <c r="H31" s="29"/>
      <c r="I31" s="33"/>
    </row>
  </sheetData>
  <mergeCells count="7">
    <mergeCell ref="B12:G12"/>
    <mergeCell ref="B7:I7"/>
    <mergeCell ref="B8:I8"/>
    <mergeCell ref="B9:I9"/>
    <mergeCell ref="B10:G10"/>
    <mergeCell ref="H10:I10"/>
    <mergeCell ref="B11:G11"/>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K163"/>
  <sheetViews>
    <sheetView showGridLines="0" view="pageLayout" zoomScaleNormal="100" workbookViewId="0"/>
  </sheetViews>
  <sheetFormatPr defaultRowHeight="15" x14ac:dyDescent="0.2"/>
  <cols>
    <col min="1" max="1" width="4.5703125" style="20" customWidth="1"/>
    <col min="2" max="2" width="4.28515625" style="20" customWidth="1"/>
    <col min="3" max="3" width="9.85546875" style="20" customWidth="1"/>
    <col min="4" max="4" width="9.140625" style="20"/>
    <col min="5" max="5" width="9.7109375" style="20" customWidth="1"/>
    <col min="6" max="6" width="8" style="20" customWidth="1"/>
    <col min="7" max="7" width="9.140625" style="20"/>
    <col min="8" max="8" width="11" style="20" customWidth="1"/>
    <col min="9" max="10" width="12.5703125" style="20" customWidth="1"/>
    <col min="11" max="11" width="0.28515625" style="20" customWidth="1"/>
    <col min="12" max="16384" width="9.140625" style="20"/>
  </cols>
  <sheetData>
    <row r="1" spans="1:9" ht="15.75" x14ac:dyDescent="0.25">
      <c r="A1" s="19" t="s">
        <v>552</v>
      </c>
    </row>
    <row r="3" spans="1:9" ht="15.75" x14ac:dyDescent="0.25">
      <c r="B3" s="19" t="s">
        <v>346</v>
      </c>
    </row>
    <row r="5" spans="1:9" x14ac:dyDescent="0.2">
      <c r="B5" s="86" t="s">
        <v>284</v>
      </c>
      <c r="C5" s="1" t="s">
        <v>824</v>
      </c>
      <c r="D5" s="1"/>
      <c r="E5" s="1"/>
      <c r="F5" s="1"/>
      <c r="G5" s="1"/>
      <c r="H5" s="1"/>
      <c r="I5" s="1"/>
    </row>
    <row r="6" spans="1:9" x14ac:dyDescent="0.2">
      <c r="B6" s="86"/>
      <c r="C6" s="1" t="s">
        <v>515</v>
      </c>
      <c r="D6" s="1"/>
      <c r="E6" s="1"/>
      <c r="F6" s="1"/>
      <c r="G6" s="1"/>
      <c r="H6" s="1"/>
      <c r="I6" s="1"/>
    </row>
    <row r="7" spans="1:9" x14ac:dyDescent="0.2">
      <c r="B7" s="86"/>
      <c r="C7" s="1" t="s">
        <v>119</v>
      </c>
      <c r="D7" s="1"/>
      <c r="E7" s="1"/>
      <c r="F7" s="1"/>
      <c r="G7" s="1"/>
      <c r="H7" s="1"/>
      <c r="I7" s="1"/>
    </row>
    <row r="8" spans="1:9" x14ac:dyDescent="0.2">
      <c r="B8" s="86"/>
      <c r="C8" s="1" t="s">
        <v>120</v>
      </c>
      <c r="D8" s="1"/>
      <c r="E8" s="1"/>
      <c r="F8" s="1"/>
      <c r="G8" s="1"/>
      <c r="H8" s="1"/>
      <c r="I8" s="1"/>
    </row>
    <row r="9" spans="1:9" x14ac:dyDescent="0.2">
      <c r="B9" s="86"/>
      <c r="C9" s="1" t="s">
        <v>516</v>
      </c>
      <c r="D9" s="1"/>
      <c r="E9" s="1"/>
      <c r="F9" s="1"/>
      <c r="G9" s="1"/>
      <c r="H9" s="1"/>
      <c r="I9" s="1"/>
    </row>
    <row r="10" spans="1:9" x14ac:dyDescent="0.2">
      <c r="B10" s="86"/>
      <c r="C10" s="1"/>
      <c r="D10" s="1"/>
      <c r="E10" s="1"/>
      <c r="F10" s="1"/>
      <c r="G10" s="1"/>
      <c r="H10" s="1"/>
      <c r="I10" s="1"/>
    </row>
    <row r="11" spans="1:9" ht="15" customHeight="1" x14ac:dyDescent="0.2">
      <c r="B11" s="86" t="s">
        <v>285</v>
      </c>
      <c r="C11" s="836" t="s">
        <v>413</v>
      </c>
      <c r="D11" s="835"/>
      <c r="E11" s="835"/>
      <c r="F11" s="835"/>
      <c r="G11" s="835"/>
      <c r="H11" s="835"/>
      <c r="I11" s="835"/>
    </row>
    <row r="12" spans="1:9" x14ac:dyDescent="0.2">
      <c r="B12" s="86"/>
      <c r="C12" s="835"/>
      <c r="D12" s="835"/>
      <c r="E12" s="835"/>
      <c r="F12" s="835"/>
      <c r="G12" s="835"/>
      <c r="H12" s="835"/>
      <c r="I12" s="835"/>
    </row>
    <row r="13" spans="1:9" x14ac:dyDescent="0.2">
      <c r="B13" s="86"/>
      <c r="C13" s="835"/>
      <c r="D13" s="835"/>
      <c r="E13" s="835"/>
      <c r="F13" s="835"/>
      <c r="G13" s="835"/>
      <c r="H13" s="835"/>
      <c r="I13" s="835"/>
    </row>
    <row r="14" spans="1:9" x14ac:dyDescent="0.2">
      <c r="B14" s="86"/>
      <c r="C14" s="1"/>
      <c r="D14" s="1"/>
      <c r="E14" s="1"/>
      <c r="F14" s="1"/>
      <c r="G14" s="1"/>
      <c r="H14" s="1"/>
      <c r="I14" s="1"/>
    </row>
    <row r="15" spans="1:9" x14ac:dyDescent="0.2">
      <c r="B15" s="86" t="s">
        <v>287</v>
      </c>
      <c r="C15" s="1" t="s">
        <v>825</v>
      </c>
      <c r="D15" s="1"/>
      <c r="E15" s="1"/>
      <c r="F15" s="1"/>
      <c r="G15" s="1"/>
      <c r="H15" s="1"/>
      <c r="I15" s="1"/>
    </row>
    <row r="17" spans="1:10" ht="15.75" x14ac:dyDescent="0.25">
      <c r="A17" s="19" t="s">
        <v>318</v>
      </c>
    </row>
    <row r="19" spans="1:10" ht="15.75" x14ac:dyDescent="0.25">
      <c r="B19" s="19" t="s">
        <v>347</v>
      </c>
    </row>
    <row r="20" spans="1:10" ht="15.75" thickBot="1" x14ac:dyDescent="0.25"/>
    <row r="21" spans="1:10" ht="16.5" thickTop="1" x14ac:dyDescent="0.25">
      <c r="B21" s="919"/>
      <c r="C21" s="920"/>
      <c r="D21" s="840"/>
      <c r="E21" s="840"/>
      <c r="F21" s="840"/>
      <c r="G21" s="840"/>
      <c r="H21" s="930" t="s">
        <v>412</v>
      </c>
      <c r="I21" s="117"/>
      <c r="J21" s="74"/>
    </row>
    <row r="22" spans="1:10" ht="16.5" thickBot="1" x14ac:dyDescent="0.3">
      <c r="B22" s="921" t="s">
        <v>337</v>
      </c>
      <c r="C22" s="923"/>
      <c r="D22" s="921" t="s">
        <v>338</v>
      </c>
      <c r="E22" s="922"/>
      <c r="F22" s="922"/>
      <c r="G22" s="923"/>
      <c r="H22" s="931"/>
      <c r="I22" s="175" t="s">
        <v>339</v>
      </c>
      <c r="J22" s="174" t="s">
        <v>340</v>
      </c>
    </row>
    <row r="23" spans="1:10" ht="15.75" thickTop="1" x14ac:dyDescent="0.2">
      <c r="B23" s="273"/>
      <c r="C23" s="274"/>
      <c r="D23" s="253"/>
      <c r="E23" s="254"/>
      <c r="F23" s="254"/>
      <c r="G23" s="255"/>
      <c r="H23" s="127"/>
      <c r="I23" s="69"/>
      <c r="J23" s="35"/>
    </row>
    <row r="24" spans="1:10" x14ac:dyDescent="0.2">
      <c r="B24" s="936">
        <v>37043</v>
      </c>
      <c r="C24" s="937"/>
      <c r="D24" s="258" t="s">
        <v>341</v>
      </c>
      <c r="E24" s="259"/>
      <c r="F24" s="259"/>
      <c r="G24" s="260"/>
      <c r="H24" s="402">
        <v>110</v>
      </c>
      <c r="I24" s="284">
        <v>13500</v>
      </c>
      <c r="J24" s="123"/>
    </row>
    <row r="25" spans="1:10" x14ac:dyDescent="0.2">
      <c r="B25" s="256"/>
      <c r="C25" s="257"/>
      <c r="D25" s="258" t="s">
        <v>703</v>
      </c>
      <c r="E25" s="259"/>
      <c r="F25" s="259"/>
      <c r="G25" s="260"/>
      <c r="H25" s="402">
        <v>140</v>
      </c>
      <c r="I25" s="284">
        <v>5400</v>
      </c>
      <c r="J25" s="123"/>
    </row>
    <row r="26" spans="1:10" x14ac:dyDescent="0.2">
      <c r="B26" s="256"/>
      <c r="C26" s="257"/>
      <c r="D26" s="326" t="s">
        <v>249</v>
      </c>
      <c r="E26" s="259"/>
      <c r="F26" s="259"/>
      <c r="G26" s="260"/>
      <c r="H26" s="402">
        <v>310</v>
      </c>
      <c r="I26" s="122"/>
      <c r="J26" s="416">
        <f>+I24+I25</f>
        <v>18900</v>
      </c>
    </row>
    <row r="27" spans="1:10" x14ac:dyDescent="0.2">
      <c r="B27" s="256"/>
      <c r="C27" s="257"/>
      <c r="D27" s="258"/>
      <c r="E27" s="259"/>
      <c r="F27" s="259"/>
      <c r="G27" s="260"/>
      <c r="H27" s="402"/>
      <c r="I27" s="122"/>
      <c r="J27" s="123"/>
    </row>
    <row r="28" spans="1:10" x14ac:dyDescent="0.2">
      <c r="B28" s="256"/>
      <c r="C28" s="156">
        <v>5</v>
      </c>
      <c r="D28" s="258" t="s">
        <v>343</v>
      </c>
      <c r="E28" s="259"/>
      <c r="F28" s="259"/>
      <c r="G28" s="260"/>
      <c r="H28" s="402">
        <v>520</v>
      </c>
      <c r="I28" s="284">
        <v>1300</v>
      </c>
      <c r="J28" s="123"/>
    </row>
    <row r="29" spans="1:10" x14ac:dyDescent="0.2">
      <c r="B29" s="256"/>
      <c r="C29" s="156"/>
      <c r="D29" s="326" t="s">
        <v>341</v>
      </c>
      <c r="E29" s="259"/>
      <c r="F29" s="259"/>
      <c r="G29" s="260"/>
      <c r="H29" s="402">
        <v>110</v>
      </c>
      <c r="I29" s="122"/>
      <c r="J29" s="416">
        <f>+I28</f>
        <v>1300</v>
      </c>
    </row>
    <row r="30" spans="1:10" x14ac:dyDescent="0.2">
      <c r="B30" s="256"/>
      <c r="C30" s="156"/>
      <c r="D30" s="258"/>
      <c r="E30" s="259"/>
      <c r="F30" s="259"/>
      <c r="G30" s="260"/>
      <c r="H30" s="402"/>
      <c r="I30" s="122"/>
      <c r="J30" s="123"/>
    </row>
    <row r="31" spans="1:10" x14ac:dyDescent="0.2">
      <c r="B31" s="256"/>
      <c r="C31" s="156">
        <v>9</v>
      </c>
      <c r="D31" s="258" t="s">
        <v>335</v>
      </c>
      <c r="E31" s="259"/>
      <c r="F31" s="259"/>
      <c r="G31" s="260"/>
      <c r="H31" s="402">
        <v>130</v>
      </c>
      <c r="I31" s="122">
        <v>800</v>
      </c>
      <c r="J31" s="123"/>
    </row>
    <row r="32" spans="1:10" x14ac:dyDescent="0.2">
      <c r="B32" s="256"/>
      <c r="C32" s="156"/>
      <c r="D32" s="326" t="s">
        <v>342</v>
      </c>
      <c r="E32" s="259"/>
      <c r="F32" s="259"/>
      <c r="G32" s="260"/>
      <c r="H32" s="402">
        <v>210</v>
      </c>
      <c r="I32" s="122"/>
      <c r="J32" s="123">
        <f>+I31</f>
        <v>800</v>
      </c>
    </row>
    <row r="33" spans="2:10" x14ac:dyDescent="0.2">
      <c r="B33" s="256"/>
      <c r="C33" s="156"/>
      <c r="D33" s="258"/>
      <c r="E33" s="259"/>
      <c r="F33" s="259"/>
      <c r="G33" s="260"/>
      <c r="H33" s="402"/>
      <c r="I33" s="122"/>
      <c r="J33" s="123"/>
    </row>
    <row r="34" spans="2:10" x14ac:dyDescent="0.2">
      <c r="B34" s="256"/>
      <c r="C34" s="156">
        <v>14</v>
      </c>
      <c r="D34" s="258" t="s">
        <v>355</v>
      </c>
      <c r="E34" s="259"/>
      <c r="F34" s="259"/>
      <c r="G34" s="260"/>
      <c r="H34" s="402">
        <v>510</v>
      </c>
      <c r="I34" s="284">
        <v>1700</v>
      </c>
      <c r="J34" s="123"/>
    </row>
    <row r="35" spans="2:10" x14ac:dyDescent="0.2">
      <c r="B35" s="256"/>
      <c r="C35" s="156"/>
      <c r="D35" s="326" t="s">
        <v>341</v>
      </c>
      <c r="E35" s="259"/>
      <c r="F35" s="259"/>
      <c r="G35" s="260"/>
      <c r="H35" s="402">
        <v>110</v>
      </c>
      <c r="I35" s="122"/>
      <c r="J35" s="416">
        <f>+I34</f>
        <v>1700</v>
      </c>
    </row>
    <row r="36" spans="2:10" x14ac:dyDescent="0.2">
      <c r="B36" s="256"/>
      <c r="C36" s="156"/>
      <c r="D36" s="258"/>
      <c r="E36" s="259"/>
      <c r="F36" s="259"/>
      <c r="G36" s="260"/>
      <c r="H36" s="402"/>
      <c r="I36" s="122"/>
      <c r="J36" s="123"/>
    </row>
    <row r="37" spans="2:10" x14ac:dyDescent="0.2">
      <c r="B37" s="256"/>
      <c r="C37" s="156">
        <v>18</v>
      </c>
      <c r="D37" s="258" t="s">
        <v>334</v>
      </c>
      <c r="E37" s="259"/>
      <c r="F37" s="259"/>
      <c r="G37" s="260"/>
      <c r="H37" s="402">
        <v>530</v>
      </c>
      <c r="I37" s="122">
        <v>250</v>
      </c>
      <c r="J37" s="123"/>
    </row>
    <row r="38" spans="2:10" x14ac:dyDescent="0.2">
      <c r="B38" s="256"/>
      <c r="C38" s="156"/>
      <c r="D38" s="326" t="s">
        <v>428</v>
      </c>
      <c r="E38" s="259"/>
      <c r="F38" s="259"/>
      <c r="G38" s="260"/>
      <c r="H38" s="402">
        <v>220</v>
      </c>
      <c r="I38" s="122"/>
      <c r="J38" s="123">
        <f>+I37</f>
        <v>250</v>
      </c>
    </row>
    <row r="39" spans="2:10" x14ac:dyDescent="0.2">
      <c r="B39" s="256"/>
      <c r="C39" s="156"/>
      <c r="D39" s="258"/>
      <c r="E39" s="259"/>
      <c r="F39" s="259"/>
      <c r="G39" s="260"/>
      <c r="H39" s="402"/>
      <c r="I39" s="122"/>
      <c r="J39" s="123"/>
    </row>
    <row r="40" spans="2:10" x14ac:dyDescent="0.2">
      <c r="B40" s="256"/>
      <c r="C40" s="156">
        <v>21</v>
      </c>
      <c r="D40" s="258" t="s">
        <v>342</v>
      </c>
      <c r="E40" s="259"/>
      <c r="F40" s="259"/>
      <c r="G40" s="260"/>
      <c r="H40" s="402">
        <v>210</v>
      </c>
      <c r="I40" s="122">
        <v>600</v>
      </c>
      <c r="J40" s="123"/>
    </row>
    <row r="41" spans="2:10" x14ac:dyDescent="0.2">
      <c r="B41" s="256"/>
      <c r="C41" s="156"/>
      <c r="D41" s="326" t="s">
        <v>341</v>
      </c>
      <c r="E41" s="259"/>
      <c r="F41" s="259"/>
      <c r="G41" s="260"/>
      <c r="H41" s="402">
        <v>110</v>
      </c>
      <c r="I41" s="122"/>
      <c r="J41" s="123">
        <f>+I40</f>
        <v>600</v>
      </c>
    </row>
    <row r="42" spans="2:10" x14ac:dyDescent="0.2">
      <c r="B42" s="256"/>
      <c r="C42" s="156"/>
      <c r="D42" s="258"/>
      <c r="E42" s="259"/>
      <c r="F42" s="259"/>
      <c r="G42" s="260"/>
      <c r="H42" s="128"/>
      <c r="I42" s="122"/>
      <c r="J42" s="123"/>
    </row>
    <row r="43" spans="2:10" x14ac:dyDescent="0.2">
      <c r="B43" s="514"/>
      <c r="C43" s="588"/>
      <c r="D43" s="396"/>
      <c r="E43" s="397"/>
      <c r="F43" s="397"/>
      <c r="G43" s="398"/>
      <c r="H43" s="401"/>
      <c r="I43" s="179"/>
      <c r="J43" s="180"/>
    </row>
    <row r="44" spans="2:10" x14ac:dyDescent="0.2">
      <c r="B44" s="798"/>
      <c r="C44" s="799"/>
      <c r="D44" s="800"/>
      <c r="E44" s="800"/>
      <c r="F44" s="800"/>
      <c r="G44" s="800"/>
      <c r="H44" s="800"/>
      <c r="I44" s="801"/>
      <c r="J44" s="801"/>
    </row>
    <row r="45" spans="2:10" ht="15.75" thickBot="1" x14ac:dyDescent="0.25">
      <c r="B45" s="141"/>
      <c r="C45" s="143"/>
      <c r="D45" s="651"/>
      <c r="E45" s="651"/>
      <c r="F45" s="651"/>
      <c r="G45" s="651"/>
      <c r="H45" s="651"/>
      <c r="I45" s="142"/>
      <c r="J45" s="142"/>
    </row>
    <row r="46" spans="2:10" ht="16.5" thickTop="1" x14ac:dyDescent="0.25">
      <c r="B46" s="919"/>
      <c r="C46" s="920"/>
      <c r="D46" s="840"/>
      <c r="E46" s="840"/>
      <c r="F46" s="840"/>
      <c r="G46" s="840"/>
      <c r="H46" s="930" t="s">
        <v>412</v>
      </c>
      <c r="I46" s="117"/>
      <c r="J46" s="74"/>
    </row>
    <row r="47" spans="2:10" ht="16.5" thickBot="1" x14ac:dyDescent="0.3">
      <c r="B47" s="921" t="s">
        <v>337</v>
      </c>
      <c r="C47" s="923"/>
      <c r="D47" s="921" t="s">
        <v>338</v>
      </c>
      <c r="E47" s="922"/>
      <c r="F47" s="922"/>
      <c r="G47" s="923"/>
      <c r="H47" s="931"/>
      <c r="I47" s="175" t="s">
        <v>339</v>
      </c>
      <c r="J47" s="174" t="s">
        <v>340</v>
      </c>
    </row>
    <row r="48" spans="2:10" ht="15.75" thickTop="1" x14ac:dyDescent="0.2">
      <c r="B48" s="256"/>
      <c r="C48" s="156"/>
      <c r="D48" s="258"/>
      <c r="E48" s="259"/>
      <c r="F48" s="259"/>
      <c r="G48" s="260"/>
      <c r="H48" s="128"/>
      <c r="I48" s="122"/>
      <c r="J48" s="123"/>
    </row>
    <row r="49" spans="2:10" x14ac:dyDescent="0.2">
      <c r="B49" s="256"/>
      <c r="C49" s="156">
        <v>25</v>
      </c>
      <c r="D49" s="258" t="s">
        <v>344</v>
      </c>
      <c r="E49" s="259"/>
      <c r="F49" s="259"/>
      <c r="G49" s="260"/>
      <c r="H49" s="402">
        <v>120</v>
      </c>
      <c r="I49" s="284">
        <v>5900</v>
      </c>
      <c r="J49" s="123"/>
    </row>
    <row r="50" spans="2:10" x14ac:dyDescent="0.2">
      <c r="B50" s="256"/>
      <c r="C50" s="156"/>
      <c r="D50" s="326" t="s">
        <v>331</v>
      </c>
      <c r="E50" s="259"/>
      <c r="F50" s="259"/>
      <c r="G50" s="260"/>
      <c r="H50" s="402">
        <v>410</v>
      </c>
      <c r="I50" s="122"/>
      <c r="J50" s="416">
        <f>+I49</f>
        <v>5900</v>
      </c>
    </row>
    <row r="51" spans="2:10" x14ac:dyDescent="0.2">
      <c r="B51" s="256"/>
      <c r="C51" s="156"/>
      <c r="D51" s="258"/>
      <c r="E51" s="259"/>
      <c r="F51" s="259"/>
      <c r="G51" s="260"/>
      <c r="H51" s="402"/>
      <c r="I51" s="122"/>
      <c r="J51" s="123"/>
    </row>
    <row r="52" spans="2:10" x14ac:dyDescent="0.2">
      <c r="B52" s="256"/>
      <c r="C52" s="156">
        <v>28</v>
      </c>
      <c r="D52" s="258" t="s">
        <v>251</v>
      </c>
      <c r="E52" s="259"/>
      <c r="F52" s="259"/>
      <c r="G52" s="260"/>
      <c r="H52" s="402">
        <v>320</v>
      </c>
      <c r="I52" s="284">
        <v>6900</v>
      </c>
      <c r="J52" s="123"/>
    </row>
    <row r="53" spans="2:10" x14ac:dyDescent="0.2">
      <c r="B53" s="256"/>
      <c r="C53" s="156"/>
      <c r="D53" s="326" t="s">
        <v>341</v>
      </c>
      <c r="E53" s="259"/>
      <c r="F53" s="259"/>
      <c r="G53" s="260"/>
      <c r="H53" s="402">
        <v>110</v>
      </c>
      <c r="I53" s="122"/>
      <c r="J53" s="416">
        <f>+I52</f>
        <v>6900</v>
      </c>
    </row>
    <row r="54" spans="2:10" ht="15.75" thickBot="1" x14ac:dyDescent="0.25">
      <c r="B54" s="418"/>
      <c r="C54" s="509"/>
      <c r="D54" s="322"/>
      <c r="E54" s="323"/>
      <c r="F54" s="323"/>
      <c r="G54" s="324"/>
      <c r="H54" s="129"/>
      <c r="I54" s="125"/>
      <c r="J54" s="126"/>
    </row>
    <row r="55" spans="2:10" ht="15.75" thickTop="1" x14ac:dyDescent="0.2"/>
    <row r="56" spans="2:10" ht="15.75" x14ac:dyDescent="0.25">
      <c r="B56" s="19" t="s">
        <v>414</v>
      </c>
    </row>
    <row r="58" spans="2:10" x14ac:dyDescent="0.2">
      <c r="B58" s="899" t="s">
        <v>388</v>
      </c>
      <c r="C58" s="899"/>
      <c r="I58" s="900" t="s">
        <v>389</v>
      </c>
      <c r="J58" s="900"/>
    </row>
    <row r="59" spans="2:10" x14ac:dyDescent="0.2">
      <c r="B59" s="891"/>
      <c r="C59" s="892"/>
      <c r="D59" s="893"/>
      <c r="E59" s="892"/>
      <c r="F59" s="894" t="s">
        <v>386</v>
      </c>
      <c r="G59" s="896" t="s">
        <v>339</v>
      </c>
      <c r="H59" s="896" t="s">
        <v>340</v>
      </c>
      <c r="I59" s="891" t="s">
        <v>352</v>
      </c>
      <c r="J59" s="892"/>
    </row>
    <row r="60" spans="2:10" x14ac:dyDescent="0.2">
      <c r="B60" s="888" t="s">
        <v>337</v>
      </c>
      <c r="C60" s="889"/>
      <c r="D60" s="888" t="s">
        <v>387</v>
      </c>
      <c r="E60" s="889"/>
      <c r="F60" s="895"/>
      <c r="G60" s="897"/>
      <c r="H60" s="898"/>
      <c r="I60" s="102" t="s">
        <v>339</v>
      </c>
      <c r="J60" s="102" t="s">
        <v>340</v>
      </c>
    </row>
    <row r="61" spans="2:10" x14ac:dyDescent="0.2">
      <c r="B61" s="938" t="s">
        <v>227</v>
      </c>
      <c r="C61" s="939"/>
      <c r="D61" s="907"/>
      <c r="E61" s="908"/>
      <c r="F61" s="104" t="s">
        <v>686</v>
      </c>
      <c r="G61" s="106">
        <v>13500</v>
      </c>
      <c r="H61" s="107"/>
      <c r="I61" s="106">
        <f>+G61</f>
        <v>13500</v>
      </c>
      <c r="J61" s="105"/>
    </row>
    <row r="62" spans="2:10" x14ac:dyDescent="0.2">
      <c r="B62" s="933" t="s">
        <v>223</v>
      </c>
      <c r="C62" s="934"/>
      <c r="D62" s="901"/>
      <c r="E62" s="902"/>
      <c r="F62" s="108" t="s">
        <v>686</v>
      </c>
      <c r="G62" s="109"/>
      <c r="H62" s="109">
        <v>1300</v>
      </c>
      <c r="I62" s="109">
        <f>+I61-H62</f>
        <v>12200</v>
      </c>
      <c r="J62" s="110"/>
    </row>
    <row r="63" spans="2:10" x14ac:dyDescent="0.2">
      <c r="B63" s="933" t="s">
        <v>224</v>
      </c>
      <c r="C63" s="934"/>
      <c r="D63" s="901"/>
      <c r="E63" s="902"/>
      <c r="F63" s="108" t="s">
        <v>686</v>
      </c>
      <c r="G63" s="109" t="s">
        <v>680</v>
      </c>
      <c r="H63" s="109">
        <v>1700</v>
      </c>
      <c r="I63" s="109">
        <f>+I62-H63</f>
        <v>10500</v>
      </c>
      <c r="J63" s="110"/>
    </row>
    <row r="64" spans="2:10" x14ac:dyDescent="0.2">
      <c r="B64" s="933" t="s">
        <v>228</v>
      </c>
      <c r="C64" s="934"/>
      <c r="D64" s="901"/>
      <c r="E64" s="902"/>
      <c r="F64" s="108" t="s">
        <v>686</v>
      </c>
      <c r="G64" s="109"/>
      <c r="H64" s="103">
        <v>600</v>
      </c>
      <c r="I64" s="109">
        <f>+I63-H64</f>
        <v>9900</v>
      </c>
      <c r="J64" s="110"/>
    </row>
    <row r="65" spans="2:10" x14ac:dyDescent="0.2">
      <c r="B65" s="933" t="s">
        <v>226</v>
      </c>
      <c r="C65" s="934"/>
      <c r="D65" s="901"/>
      <c r="E65" s="902"/>
      <c r="F65" s="108" t="s">
        <v>686</v>
      </c>
      <c r="G65" s="109"/>
      <c r="H65" s="109">
        <v>6900</v>
      </c>
      <c r="I65" s="109">
        <f>+I64-H65</f>
        <v>3000</v>
      </c>
      <c r="J65" s="110"/>
    </row>
    <row r="66" spans="2:10" x14ac:dyDescent="0.2">
      <c r="B66" s="130"/>
      <c r="C66" s="353"/>
      <c r="D66" s="903"/>
      <c r="E66" s="904"/>
      <c r="F66" s="111"/>
      <c r="G66" s="112"/>
      <c r="H66" s="113"/>
      <c r="I66" s="112"/>
      <c r="J66" s="114"/>
    </row>
    <row r="68" spans="2:10" x14ac:dyDescent="0.2">
      <c r="B68" s="92" t="s">
        <v>390</v>
      </c>
      <c r="C68" s="92"/>
      <c r="D68" s="21"/>
      <c r="E68" s="21"/>
      <c r="F68" s="21"/>
      <c r="I68" s="900" t="s">
        <v>391</v>
      </c>
      <c r="J68" s="900"/>
    </row>
    <row r="69" spans="2:10" x14ac:dyDescent="0.2">
      <c r="B69" s="891"/>
      <c r="C69" s="892"/>
      <c r="D69" s="893"/>
      <c r="E69" s="892"/>
      <c r="F69" s="894" t="s">
        <v>386</v>
      </c>
      <c r="G69" s="896" t="s">
        <v>339</v>
      </c>
      <c r="H69" s="896" t="s">
        <v>340</v>
      </c>
      <c r="I69" s="891" t="s">
        <v>352</v>
      </c>
      <c r="J69" s="892"/>
    </row>
    <row r="70" spans="2:10" x14ac:dyDescent="0.2">
      <c r="B70" s="888" t="s">
        <v>337</v>
      </c>
      <c r="C70" s="889"/>
      <c r="D70" s="888" t="s">
        <v>387</v>
      </c>
      <c r="E70" s="889"/>
      <c r="F70" s="895"/>
      <c r="G70" s="897"/>
      <c r="H70" s="898"/>
      <c r="I70" s="102" t="s">
        <v>339</v>
      </c>
      <c r="J70" s="102" t="s">
        <v>340</v>
      </c>
    </row>
    <row r="71" spans="2:10" x14ac:dyDescent="0.2">
      <c r="B71" s="369"/>
      <c r="C71" s="647" t="s">
        <v>225</v>
      </c>
      <c r="D71" s="907"/>
      <c r="E71" s="908"/>
      <c r="F71" s="104" t="s">
        <v>686</v>
      </c>
      <c r="G71" s="106">
        <v>5900</v>
      </c>
      <c r="H71" s="107"/>
      <c r="I71" s="106">
        <f>+G71</f>
        <v>5900</v>
      </c>
      <c r="J71" s="105"/>
    </row>
    <row r="72" spans="2:10" x14ac:dyDescent="0.2">
      <c r="B72" s="130"/>
      <c r="C72" s="353"/>
      <c r="D72" s="903"/>
      <c r="E72" s="904"/>
      <c r="F72" s="111"/>
      <c r="G72" s="112"/>
      <c r="H72" s="113"/>
      <c r="I72" s="112"/>
      <c r="J72" s="114"/>
    </row>
    <row r="74" spans="2:10" x14ac:dyDescent="0.2">
      <c r="B74" s="115" t="s">
        <v>392</v>
      </c>
      <c r="C74" s="115"/>
      <c r="I74" s="900" t="s">
        <v>393</v>
      </c>
      <c r="J74" s="900"/>
    </row>
    <row r="75" spans="2:10" x14ac:dyDescent="0.2">
      <c r="B75" s="891"/>
      <c r="C75" s="892"/>
      <c r="D75" s="893"/>
      <c r="E75" s="892"/>
      <c r="F75" s="894" t="s">
        <v>386</v>
      </c>
      <c r="G75" s="896" t="s">
        <v>339</v>
      </c>
      <c r="H75" s="896" t="s">
        <v>340</v>
      </c>
      <c r="I75" s="891" t="s">
        <v>352</v>
      </c>
      <c r="J75" s="892"/>
    </row>
    <row r="76" spans="2:10" x14ac:dyDescent="0.2">
      <c r="B76" s="888" t="s">
        <v>337</v>
      </c>
      <c r="C76" s="889"/>
      <c r="D76" s="888" t="s">
        <v>387</v>
      </c>
      <c r="E76" s="889"/>
      <c r="F76" s="895"/>
      <c r="G76" s="897"/>
      <c r="H76" s="898"/>
      <c r="I76" s="102" t="s">
        <v>339</v>
      </c>
      <c r="J76" s="102" t="s">
        <v>340</v>
      </c>
    </row>
    <row r="77" spans="2:10" x14ac:dyDescent="0.2">
      <c r="B77" s="369"/>
      <c r="C77" s="647" t="s">
        <v>229</v>
      </c>
      <c r="D77" s="901"/>
      <c r="E77" s="902"/>
      <c r="F77" s="108" t="s">
        <v>686</v>
      </c>
      <c r="G77" s="109">
        <v>800</v>
      </c>
      <c r="H77" s="103" t="s">
        <v>354</v>
      </c>
      <c r="I77" s="109">
        <f>+G77</f>
        <v>800</v>
      </c>
      <c r="J77" s="110"/>
    </row>
    <row r="78" spans="2:10" x14ac:dyDescent="0.2">
      <c r="B78" s="130"/>
      <c r="C78" s="353"/>
      <c r="D78" s="903"/>
      <c r="E78" s="904"/>
      <c r="F78" s="111"/>
      <c r="G78" s="112"/>
      <c r="H78" s="113"/>
      <c r="I78" s="112"/>
      <c r="J78" s="114"/>
    </row>
    <row r="80" spans="2:10" x14ac:dyDescent="0.2">
      <c r="B80" s="115" t="s">
        <v>415</v>
      </c>
      <c r="C80" s="115"/>
      <c r="I80" s="900" t="s">
        <v>396</v>
      </c>
      <c r="J80" s="900"/>
    </row>
    <row r="81" spans="2:10" x14ac:dyDescent="0.2">
      <c r="B81" s="891"/>
      <c r="C81" s="892"/>
      <c r="D81" s="893"/>
      <c r="E81" s="892"/>
      <c r="F81" s="894" t="s">
        <v>386</v>
      </c>
      <c r="G81" s="896" t="s">
        <v>339</v>
      </c>
      <c r="H81" s="896" t="s">
        <v>340</v>
      </c>
      <c r="I81" s="891" t="s">
        <v>352</v>
      </c>
      <c r="J81" s="892"/>
    </row>
    <row r="82" spans="2:10" x14ac:dyDescent="0.2">
      <c r="B82" s="888" t="s">
        <v>337</v>
      </c>
      <c r="C82" s="889"/>
      <c r="D82" s="888" t="s">
        <v>387</v>
      </c>
      <c r="E82" s="889"/>
      <c r="F82" s="895"/>
      <c r="G82" s="897"/>
      <c r="H82" s="898"/>
      <c r="I82" s="102" t="s">
        <v>339</v>
      </c>
      <c r="J82" s="102" t="s">
        <v>340</v>
      </c>
    </row>
    <row r="83" spans="2:10" x14ac:dyDescent="0.2">
      <c r="B83" s="369"/>
      <c r="C83" s="647" t="s">
        <v>227</v>
      </c>
      <c r="D83" s="907"/>
      <c r="E83" s="908"/>
      <c r="F83" s="104" t="s">
        <v>686</v>
      </c>
      <c r="G83" s="106">
        <v>5400</v>
      </c>
      <c r="H83" s="107" t="s">
        <v>354</v>
      </c>
      <c r="I83" s="106">
        <f>+G83</f>
        <v>5400</v>
      </c>
      <c r="J83" s="105"/>
    </row>
    <row r="84" spans="2:10" x14ac:dyDescent="0.2">
      <c r="B84" s="130"/>
      <c r="C84" s="353"/>
      <c r="D84" s="903"/>
      <c r="E84" s="904"/>
      <c r="F84" s="111"/>
      <c r="G84" s="112"/>
      <c r="H84" s="113"/>
      <c r="I84" s="112"/>
      <c r="J84" s="114"/>
    </row>
    <row r="90" spans="2:10" x14ac:dyDescent="0.2">
      <c r="B90" s="115" t="s">
        <v>400</v>
      </c>
      <c r="C90" s="115"/>
      <c r="I90" s="900" t="s">
        <v>401</v>
      </c>
      <c r="J90" s="900"/>
    </row>
    <row r="91" spans="2:10" x14ac:dyDescent="0.2">
      <c r="B91" s="891"/>
      <c r="C91" s="892"/>
      <c r="D91" s="893"/>
      <c r="E91" s="892"/>
      <c r="F91" s="894" t="s">
        <v>386</v>
      </c>
      <c r="G91" s="896" t="s">
        <v>339</v>
      </c>
      <c r="H91" s="896" t="s">
        <v>340</v>
      </c>
      <c r="I91" s="891" t="s">
        <v>352</v>
      </c>
      <c r="J91" s="892"/>
    </row>
    <row r="92" spans="2:10" x14ac:dyDescent="0.2">
      <c r="B92" s="888" t="s">
        <v>337</v>
      </c>
      <c r="C92" s="889"/>
      <c r="D92" s="888" t="s">
        <v>387</v>
      </c>
      <c r="E92" s="889"/>
      <c r="F92" s="895"/>
      <c r="G92" s="897"/>
      <c r="H92" s="898"/>
      <c r="I92" s="102" t="s">
        <v>339</v>
      </c>
      <c r="J92" s="102" t="s">
        <v>340</v>
      </c>
    </row>
    <row r="93" spans="2:10" x14ac:dyDescent="0.2">
      <c r="B93" s="369"/>
      <c r="C93" s="647" t="s">
        <v>229</v>
      </c>
      <c r="D93" s="907"/>
      <c r="E93" s="908"/>
      <c r="F93" s="104" t="s">
        <v>686</v>
      </c>
      <c r="G93" s="106" t="s">
        <v>687</v>
      </c>
      <c r="H93" s="107">
        <v>800</v>
      </c>
      <c r="I93" s="106"/>
      <c r="J93" s="105">
        <f>+H93</f>
        <v>800</v>
      </c>
    </row>
    <row r="94" spans="2:10" x14ac:dyDescent="0.2">
      <c r="B94" s="351"/>
      <c r="C94" s="648" t="s">
        <v>228</v>
      </c>
      <c r="D94" s="901"/>
      <c r="E94" s="902"/>
      <c r="F94" s="108" t="s">
        <v>686</v>
      </c>
      <c r="G94" s="109">
        <v>600</v>
      </c>
      <c r="H94" s="103"/>
      <c r="I94" s="109"/>
      <c r="J94" s="410">
        <f>+J93-G94</f>
        <v>200</v>
      </c>
    </row>
    <row r="95" spans="2:10" x14ac:dyDescent="0.2">
      <c r="B95" s="130"/>
      <c r="C95" s="353"/>
      <c r="D95" s="903"/>
      <c r="E95" s="904"/>
      <c r="F95" s="111"/>
      <c r="G95" s="112"/>
      <c r="H95" s="113"/>
      <c r="I95" s="112"/>
      <c r="J95" s="114"/>
    </row>
    <row r="97" spans="2:10" x14ac:dyDescent="0.2">
      <c r="B97" s="115" t="s">
        <v>416</v>
      </c>
      <c r="C97" s="115"/>
      <c r="I97" s="900" t="s">
        <v>403</v>
      </c>
      <c r="J97" s="900"/>
    </row>
    <row r="98" spans="2:10" x14ac:dyDescent="0.2">
      <c r="B98" s="891"/>
      <c r="C98" s="892"/>
      <c r="D98" s="893"/>
      <c r="E98" s="892"/>
      <c r="F98" s="894" t="s">
        <v>386</v>
      </c>
      <c r="G98" s="896" t="s">
        <v>339</v>
      </c>
      <c r="H98" s="896" t="s">
        <v>340</v>
      </c>
      <c r="I98" s="891" t="s">
        <v>352</v>
      </c>
      <c r="J98" s="892"/>
    </row>
    <row r="99" spans="2:10" x14ac:dyDescent="0.2">
      <c r="B99" s="888" t="s">
        <v>337</v>
      </c>
      <c r="C99" s="889"/>
      <c r="D99" s="888" t="s">
        <v>387</v>
      </c>
      <c r="E99" s="889"/>
      <c r="F99" s="895"/>
      <c r="G99" s="897"/>
      <c r="H99" s="898"/>
      <c r="I99" s="102" t="s">
        <v>339</v>
      </c>
      <c r="J99" s="102" t="s">
        <v>340</v>
      </c>
    </row>
    <row r="100" spans="2:10" x14ac:dyDescent="0.2">
      <c r="B100" s="369"/>
      <c r="C100" s="647" t="s">
        <v>222</v>
      </c>
      <c r="D100" s="907"/>
      <c r="E100" s="908"/>
      <c r="F100" s="104" t="s">
        <v>686</v>
      </c>
      <c r="G100" s="106" t="s">
        <v>354</v>
      </c>
      <c r="H100" s="107">
        <v>250</v>
      </c>
      <c r="I100" s="106"/>
      <c r="J100" s="105">
        <f>+H100</f>
        <v>250</v>
      </c>
    </row>
    <row r="101" spans="2:10" x14ac:dyDescent="0.2">
      <c r="B101" s="130"/>
      <c r="C101" s="353"/>
      <c r="D101" s="903"/>
      <c r="E101" s="904"/>
      <c r="F101" s="111"/>
      <c r="G101" s="112"/>
      <c r="H101" s="113"/>
      <c r="I101" s="112"/>
      <c r="J101" s="114"/>
    </row>
    <row r="104" spans="2:10" x14ac:dyDescent="0.2">
      <c r="B104" s="1" t="s">
        <v>258</v>
      </c>
      <c r="C104" s="115"/>
      <c r="I104" s="900" t="s">
        <v>404</v>
      </c>
      <c r="J104" s="900"/>
    </row>
    <row r="105" spans="2:10" x14ac:dyDescent="0.2">
      <c r="B105" s="891"/>
      <c r="C105" s="892"/>
      <c r="D105" s="893"/>
      <c r="E105" s="892"/>
      <c r="F105" s="894" t="s">
        <v>386</v>
      </c>
      <c r="G105" s="896" t="s">
        <v>339</v>
      </c>
      <c r="H105" s="896" t="s">
        <v>340</v>
      </c>
      <c r="I105" s="891" t="s">
        <v>352</v>
      </c>
      <c r="J105" s="892"/>
    </row>
    <row r="106" spans="2:10" x14ac:dyDescent="0.2">
      <c r="B106" s="888" t="s">
        <v>337</v>
      </c>
      <c r="C106" s="889"/>
      <c r="D106" s="888" t="s">
        <v>387</v>
      </c>
      <c r="E106" s="889"/>
      <c r="F106" s="895"/>
      <c r="G106" s="897"/>
      <c r="H106" s="898"/>
      <c r="I106" s="102" t="s">
        <v>339</v>
      </c>
      <c r="J106" s="102" t="s">
        <v>340</v>
      </c>
    </row>
    <row r="107" spans="2:10" x14ac:dyDescent="0.2">
      <c r="B107" s="369"/>
      <c r="C107" s="647" t="s">
        <v>227</v>
      </c>
      <c r="D107" s="907"/>
      <c r="E107" s="908"/>
      <c r="F107" s="104" t="s">
        <v>686</v>
      </c>
      <c r="G107" s="106" t="s">
        <v>354</v>
      </c>
      <c r="H107" s="106">
        <v>18900</v>
      </c>
      <c r="I107" s="106" t="s">
        <v>354</v>
      </c>
      <c r="J107" s="409">
        <f>+H107</f>
        <v>18900</v>
      </c>
    </row>
    <row r="108" spans="2:10" x14ac:dyDescent="0.2">
      <c r="B108" s="130"/>
      <c r="C108" s="353"/>
      <c r="D108" s="903"/>
      <c r="E108" s="904"/>
      <c r="F108" s="111"/>
      <c r="G108" s="112"/>
      <c r="H108" s="113"/>
      <c r="I108" s="112"/>
      <c r="J108" s="114"/>
    </row>
    <row r="110" spans="2:10" x14ac:dyDescent="0.2">
      <c r="B110" s="420" t="s">
        <v>261</v>
      </c>
      <c r="C110" s="115"/>
      <c r="I110" s="935" t="s">
        <v>704</v>
      </c>
      <c r="J110" s="900"/>
    </row>
    <row r="111" spans="2:10" x14ac:dyDescent="0.2">
      <c r="B111" s="891"/>
      <c r="C111" s="892"/>
      <c r="D111" s="893"/>
      <c r="E111" s="892"/>
      <c r="F111" s="894" t="s">
        <v>386</v>
      </c>
      <c r="G111" s="896" t="s">
        <v>339</v>
      </c>
      <c r="H111" s="896" t="s">
        <v>340</v>
      </c>
      <c r="I111" s="891" t="s">
        <v>352</v>
      </c>
      <c r="J111" s="892"/>
    </row>
    <row r="112" spans="2:10" x14ac:dyDescent="0.2">
      <c r="B112" s="888" t="s">
        <v>337</v>
      </c>
      <c r="C112" s="889"/>
      <c r="D112" s="888" t="s">
        <v>387</v>
      </c>
      <c r="E112" s="889"/>
      <c r="F112" s="895"/>
      <c r="G112" s="897"/>
      <c r="H112" s="898"/>
      <c r="I112" s="102" t="s">
        <v>339</v>
      </c>
      <c r="J112" s="102" t="s">
        <v>340</v>
      </c>
    </row>
    <row r="113" spans="2:10" x14ac:dyDescent="0.2">
      <c r="B113" s="369"/>
      <c r="C113" s="647" t="s">
        <v>226</v>
      </c>
      <c r="D113" s="907"/>
      <c r="E113" s="908"/>
      <c r="F113" s="421" t="s">
        <v>686</v>
      </c>
      <c r="G113" s="106">
        <v>6900</v>
      </c>
      <c r="H113" s="106" t="s">
        <v>354</v>
      </c>
      <c r="I113" s="106">
        <f>+G113</f>
        <v>6900</v>
      </c>
      <c r="J113" s="409" t="s">
        <v>354</v>
      </c>
    </row>
    <row r="114" spans="2:10" x14ac:dyDescent="0.2">
      <c r="B114" s="130"/>
      <c r="C114" s="353"/>
      <c r="D114" s="903"/>
      <c r="E114" s="904"/>
      <c r="F114" s="111"/>
      <c r="G114" s="112"/>
      <c r="H114" s="113"/>
      <c r="I114" s="112"/>
      <c r="J114" s="114"/>
    </row>
    <row r="116" spans="2:10" x14ac:dyDescent="0.2">
      <c r="B116" s="115" t="s">
        <v>405</v>
      </c>
      <c r="C116" s="115"/>
      <c r="I116" s="900" t="s">
        <v>406</v>
      </c>
      <c r="J116" s="900"/>
    </row>
    <row r="117" spans="2:10" x14ac:dyDescent="0.2">
      <c r="B117" s="891"/>
      <c r="C117" s="892"/>
      <c r="D117" s="893"/>
      <c r="E117" s="892"/>
      <c r="F117" s="894" t="s">
        <v>386</v>
      </c>
      <c r="G117" s="896" t="s">
        <v>339</v>
      </c>
      <c r="H117" s="896" t="s">
        <v>340</v>
      </c>
      <c r="I117" s="891" t="s">
        <v>352</v>
      </c>
      <c r="J117" s="892"/>
    </row>
    <row r="118" spans="2:10" x14ac:dyDescent="0.2">
      <c r="B118" s="888" t="s">
        <v>337</v>
      </c>
      <c r="C118" s="889"/>
      <c r="D118" s="888" t="s">
        <v>387</v>
      </c>
      <c r="E118" s="889"/>
      <c r="F118" s="895"/>
      <c r="G118" s="897"/>
      <c r="H118" s="898"/>
      <c r="I118" s="102" t="s">
        <v>339</v>
      </c>
      <c r="J118" s="102" t="s">
        <v>340</v>
      </c>
    </row>
    <row r="119" spans="2:10" x14ac:dyDescent="0.2">
      <c r="B119" s="369"/>
      <c r="C119" s="647" t="s">
        <v>225</v>
      </c>
      <c r="D119" s="907"/>
      <c r="E119" s="908"/>
      <c r="F119" s="104" t="s">
        <v>686</v>
      </c>
      <c r="G119" s="106" t="s">
        <v>354</v>
      </c>
      <c r="H119" s="106">
        <v>5900</v>
      </c>
      <c r="I119" s="106" t="s">
        <v>354</v>
      </c>
      <c r="J119" s="409">
        <f>+H119</f>
        <v>5900</v>
      </c>
    </row>
    <row r="120" spans="2:10" x14ac:dyDescent="0.2">
      <c r="B120" s="130"/>
      <c r="C120" s="353"/>
      <c r="D120" s="903"/>
      <c r="E120" s="904"/>
      <c r="F120" s="111"/>
      <c r="G120" s="112"/>
      <c r="H120" s="113"/>
      <c r="I120" s="112"/>
      <c r="J120" s="114"/>
    </row>
    <row r="122" spans="2:10" x14ac:dyDescent="0.2">
      <c r="B122" s="115" t="s">
        <v>410</v>
      </c>
      <c r="C122" s="115"/>
      <c r="I122" s="900" t="s">
        <v>408</v>
      </c>
      <c r="J122" s="900"/>
    </row>
    <row r="123" spans="2:10" x14ac:dyDescent="0.2">
      <c r="B123" s="891"/>
      <c r="C123" s="892"/>
      <c r="D123" s="891"/>
      <c r="E123" s="892"/>
      <c r="F123" s="912" t="s">
        <v>386</v>
      </c>
      <c r="G123" s="896" t="s">
        <v>339</v>
      </c>
      <c r="H123" s="896" t="s">
        <v>340</v>
      </c>
      <c r="I123" s="891" t="s">
        <v>352</v>
      </c>
      <c r="J123" s="892"/>
    </row>
    <row r="124" spans="2:10" x14ac:dyDescent="0.2">
      <c r="B124" s="888" t="s">
        <v>337</v>
      </c>
      <c r="C124" s="889"/>
      <c r="D124" s="888" t="s">
        <v>387</v>
      </c>
      <c r="E124" s="889"/>
      <c r="F124" s="913"/>
      <c r="G124" s="898"/>
      <c r="H124" s="898"/>
      <c r="I124" s="102" t="s">
        <v>339</v>
      </c>
      <c r="J124" s="102" t="s">
        <v>340</v>
      </c>
    </row>
    <row r="125" spans="2:10" x14ac:dyDescent="0.2">
      <c r="B125" s="369"/>
      <c r="C125" s="647" t="s">
        <v>224</v>
      </c>
      <c r="D125" s="914"/>
      <c r="E125" s="915"/>
      <c r="F125" s="104" t="s">
        <v>686</v>
      </c>
      <c r="G125" s="106">
        <v>1700</v>
      </c>
      <c r="H125" s="107" t="s">
        <v>354</v>
      </c>
      <c r="I125" s="106">
        <f>+G125</f>
        <v>1700</v>
      </c>
      <c r="J125" s="105" t="s">
        <v>354</v>
      </c>
    </row>
    <row r="126" spans="2:10" x14ac:dyDescent="0.2">
      <c r="B126" s="130"/>
      <c r="C126" s="653"/>
      <c r="D126" s="903"/>
      <c r="E126" s="904"/>
      <c r="F126" s="111"/>
      <c r="G126" s="112"/>
      <c r="H126" s="113"/>
      <c r="I126" s="112"/>
      <c r="J126" s="114"/>
    </row>
    <row r="127" spans="2:10" x14ac:dyDescent="0.2">
      <c r="C127" s="86"/>
    </row>
    <row r="128" spans="2:10" x14ac:dyDescent="0.2">
      <c r="B128" s="115" t="s">
        <v>407</v>
      </c>
      <c r="C128" s="657"/>
      <c r="I128" s="900" t="s">
        <v>409</v>
      </c>
      <c r="J128" s="900"/>
    </row>
    <row r="129" spans="2:11" x14ac:dyDescent="0.2">
      <c r="B129" s="891"/>
      <c r="C129" s="892"/>
      <c r="D129" s="891"/>
      <c r="E129" s="892"/>
      <c r="F129" s="912" t="s">
        <v>386</v>
      </c>
      <c r="G129" s="896" t="s">
        <v>339</v>
      </c>
      <c r="H129" s="896" t="s">
        <v>340</v>
      </c>
      <c r="I129" s="891" t="s">
        <v>352</v>
      </c>
      <c r="J129" s="892"/>
    </row>
    <row r="130" spans="2:11" x14ac:dyDescent="0.2">
      <c r="B130" s="888" t="s">
        <v>337</v>
      </c>
      <c r="C130" s="889"/>
      <c r="D130" s="888" t="s">
        <v>387</v>
      </c>
      <c r="E130" s="889"/>
      <c r="F130" s="913"/>
      <c r="G130" s="898"/>
      <c r="H130" s="898"/>
      <c r="I130" s="102" t="s">
        <v>339</v>
      </c>
      <c r="J130" s="102" t="s">
        <v>340</v>
      </c>
    </row>
    <row r="131" spans="2:11" x14ac:dyDescent="0.2">
      <c r="B131" s="369"/>
      <c r="C131" s="647" t="s">
        <v>223</v>
      </c>
      <c r="D131" s="914"/>
      <c r="E131" s="915"/>
      <c r="F131" s="104" t="s">
        <v>686</v>
      </c>
      <c r="G131" s="106">
        <v>1300</v>
      </c>
      <c r="H131" s="107" t="s">
        <v>354</v>
      </c>
      <c r="I131" s="106">
        <f>+G131</f>
        <v>1300</v>
      </c>
      <c r="J131" s="105"/>
    </row>
    <row r="132" spans="2:11" x14ac:dyDescent="0.2">
      <c r="B132" s="130"/>
      <c r="C132" s="353"/>
      <c r="D132" s="903"/>
      <c r="E132" s="904"/>
      <c r="F132" s="111"/>
      <c r="G132" s="112"/>
      <c r="H132" s="113"/>
      <c r="I132" s="112"/>
      <c r="J132" s="114"/>
    </row>
    <row r="134" spans="2:11" x14ac:dyDescent="0.2">
      <c r="B134" s="115" t="s">
        <v>417</v>
      </c>
      <c r="C134" s="115"/>
      <c r="I134" s="900" t="s">
        <v>418</v>
      </c>
      <c r="J134" s="900"/>
    </row>
    <row r="135" spans="2:11" x14ac:dyDescent="0.2">
      <c r="B135" s="891"/>
      <c r="C135" s="892"/>
      <c r="D135" s="891"/>
      <c r="E135" s="892"/>
      <c r="F135" s="912" t="s">
        <v>386</v>
      </c>
      <c r="G135" s="896" t="s">
        <v>339</v>
      </c>
      <c r="H135" s="896" t="s">
        <v>340</v>
      </c>
      <c r="I135" s="891" t="s">
        <v>352</v>
      </c>
      <c r="J135" s="892"/>
    </row>
    <row r="136" spans="2:11" x14ac:dyDescent="0.2">
      <c r="B136" s="888" t="s">
        <v>337</v>
      </c>
      <c r="C136" s="889"/>
      <c r="D136" s="888" t="s">
        <v>387</v>
      </c>
      <c r="E136" s="889"/>
      <c r="F136" s="913"/>
      <c r="G136" s="898"/>
      <c r="H136" s="898"/>
      <c r="I136" s="102" t="s">
        <v>339</v>
      </c>
      <c r="J136" s="102" t="s">
        <v>340</v>
      </c>
    </row>
    <row r="137" spans="2:11" x14ac:dyDescent="0.2">
      <c r="B137" s="369"/>
      <c r="C137" s="647" t="s">
        <v>222</v>
      </c>
      <c r="D137" s="914"/>
      <c r="E137" s="915"/>
      <c r="F137" s="104" t="s">
        <v>686</v>
      </c>
      <c r="G137" s="106">
        <v>250</v>
      </c>
      <c r="H137" s="107" t="s">
        <v>354</v>
      </c>
      <c r="I137" s="106">
        <f>+G137</f>
        <v>250</v>
      </c>
      <c r="J137" s="105" t="s">
        <v>354</v>
      </c>
    </row>
    <row r="138" spans="2:11" x14ac:dyDescent="0.2">
      <c r="B138" s="130"/>
      <c r="C138" s="353"/>
      <c r="D138" s="903"/>
      <c r="E138" s="904"/>
      <c r="F138" s="111"/>
      <c r="G138" s="112"/>
      <c r="H138" s="113"/>
      <c r="I138" s="112"/>
      <c r="J138" s="114"/>
    </row>
    <row r="140" spans="2:11" ht="15.75" x14ac:dyDescent="0.25">
      <c r="B140" s="19" t="s">
        <v>365</v>
      </c>
    </row>
    <row r="142" spans="2:11" ht="15.75" x14ac:dyDescent="0.25">
      <c r="B142" s="848" t="s">
        <v>826</v>
      </c>
      <c r="C142" s="849"/>
      <c r="D142" s="849"/>
      <c r="E142" s="849"/>
      <c r="F142" s="849"/>
      <c r="G142" s="849"/>
      <c r="H142" s="849"/>
      <c r="I142" s="849"/>
      <c r="J142" s="850"/>
      <c r="K142" s="132"/>
    </row>
    <row r="143" spans="2:11" ht="15.75" x14ac:dyDescent="0.25">
      <c r="B143" s="851" t="s">
        <v>350</v>
      </c>
      <c r="C143" s="852"/>
      <c r="D143" s="852"/>
      <c r="E143" s="852"/>
      <c r="F143" s="852"/>
      <c r="G143" s="852"/>
      <c r="H143" s="852"/>
      <c r="I143" s="852"/>
      <c r="J143" s="853"/>
      <c r="K143" s="132"/>
    </row>
    <row r="144" spans="2:11" ht="15.75" x14ac:dyDescent="0.25">
      <c r="B144" s="854" t="s">
        <v>493</v>
      </c>
      <c r="C144" s="855"/>
      <c r="D144" s="855"/>
      <c r="E144" s="855"/>
      <c r="F144" s="855"/>
      <c r="G144" s="855"/>
      <c r="H144" s="855"/>
      <c r="I144" s="855"/>
      <c r="J144" s="856"/>
      <c r="K144" s="132"/>
    </row>
    <row r="145" spans="2:10" ht="15.75" x14ac:dyDescent="0.25">
      <c r="B145" s="867" t="s">
        <v>419</v>
      </c>
      <c r="C145" s="861"/>
      <c r="D145" s="867" t="s">
        <v>366</v>
      </c>
      <c r="E145" s="860"/>
      <c r="F145" s="860"/>
      <c r="G145" s="860"/>
      <c r="H145" s="861"/>
      <c r="I145" s="364" t="s">
        <v>339</v>
      </c>
      <c r="J145" s="314" t="s">
        <v>340</v>
      </c>
    </row>
    <row r="146" spans="2:10" x14ac:dyDescent="0.2">
      <c r="B146" s="369"/>
      <c r="C146" s="370"/>
      <c r="D146" s="932"/>
      <c r="E146" s="884"/>
      <c r="F146" s="884"/>
      <c r="G146" s="884"/>
      <c r="H146" s="885"/>
      <c r="I146" s="28"/>
      <c r="J146" s="32"/>
    </row>
    <row r="147" spans="2:10" x14ac:dyDescent="0.2">
      <c r="B147" s="351"/>
      <c r="C147" s="79">
        <v>110</v>
      </c>
      <c r="D147" s="351" t="s">
        <v>341</v>
      </c>
      <c r="E147" s="292"/>
      <c r="F147" s="292"/>
      <c r="G147" s="292"/>
      <c r="H147" s="352"/>
      <c r="I147" s="355">
        <v>3000</v>
      </c>
      <c r="J147" s="80"/>
    </row>
    <row r="148" spans="2:10" x14ac:dyDescent="0.2">
      <c r="B148" s="351"/>
      <c r="C148" s="79">
        <v>120</v>
      </c>
      <c r="D148" s="351" t="s">
        <v>344</v>
      </c>
      <c r="E148" s="292"/>
      <c r="F148" s="292"/>
      <c r="G148" s="292"/>
      <c r="H148" s="352"/>
      <c r="I148" s="359">
        <v>5900</v>
      </c>
      <c r="J148" s="360"/>
    </row>
    <row r="149" spans="2:10" x14ac:dyDescent="0.2">
      <c r="B149" s="78"/>
      <c r="C149" s="79">
        <v>130</v>
      </c>
      <c r="D149" s="351" t="s">
        <v>335</v>
      </c>
      <c r="E149" s="292"/>
      <c r="F149" s="292"/>
      <c r="G149" s="292"/>
      <c r="H149" s="352"/>
      <c r="I149" s="359">
        <v>800</v>
      </c>
      <c r="J149" s="360"/>
    </row>
    <row r="150" spans="2:10" x14ac:dyDescent="0.2">
      <c r="B150" s="78"/>
      <c r="C150" s="79">
        <v>140</v>
      </c>
      <c r="D150" s="351" t="s">
        <v>703</v>
      </c>
      <c r="E150" s="292"/>
      <c r="F150" s="292"/>
      <c r="G150" s="292"/>
      <c r="H150" s="352"/>
      <c r="I150" s="359">
        <v>5400</v>
      </c>
      <c r="J150" s="360" t="s">
        <v>354</v>
      </c>
    </row>
    <row r="151" spans="2:10" x14ac:dyDescent="0.2">
      <c r="B151" s="78"/>
      <c r="C151" s="79">
        <v>210</v>
      </c>
      <c r="D151" s="351" t="s">
        <v>342</v>
      </c>
      <c r="E151" s="292"/>
      <c r="F151" s="292"/>
      <c r="G151" s="292"/>
      <c r="H151" s="352"/>
      <c r="I151" s="359" t="s">
        <v>354</v>
      </c>
      <c r="J151" s="356">
        <v>200</v>
      </c>
    </row>
    <row r="152" spans="2:10" x14ac:dyDescent="0.2">
      <c r="B152" s="78"/>
      <c r="C152" s="79">
        <v>220</v>
      </c>
      <c r="D152" s="351" t="s">
        <v>428</v>
      </c>
      <c r="E152" s="292"/>
      <c r="F152" s="292"/>
      <c r="G152" s="292"/>
      <c r="H152" s="352"/>
      <c r="I152" s="359"/>
      <c r="J152" s="360">
        <v>250</v>
      </c>
    </row>
    <row r="153" spans="2:10" x14ac:dyDescent="0.2">
      <c r="B153" s="78"/>
      <c r="C153" s="79">
        <v>310</v>
      </c>
      <c r="D153" s="351" t="s">
        <v>249</v>
      </c>
      <c r="E153" s="292"/>
      <c r="F153" s="292"/>
      <c r="G153" s="292"/>
      <c r="H153" s="352"/>
      <c r="I153" s="359"/>
      <c r="J153" s="360">
        <v>18900</v>
      </c>
    </row>
    <row r="154" spans="2:10" x14ac:dyDescent="0.2">
      <c r="B154" s="78"/>
      <c r="C154" s="79">
        <v>320</v>
      </c>
      <c r="D154" s="351" t="s">
        <v>251</v>
      </c>
      <c r="E154" s="292"/>
      <c r="F154" s="292"/>
      <c r="G154" s="292"/>
      <c r="H154" s="352"/>
      <c r="I154" s="359">
        <v>6900</v>
      </c>
      <c r="J154" s="360" t="s">
        <v>354</v>
      </c>
    </row>
    <row r="155" spans="2:10" x14ac:dyDescent="0.2">
      <c r="B155" s="351"/>
      <c r="C155" s="79">
        <v>410</v>
      </c>
      <c r="D155" s="351" t="s">
        <v>331</v>
      </c>
      <c r="E155" s="292"/>
      <c r="F155" s="292"/>
      <c r="G155" s="292"/>
      <c r="H155" s="352"/>
      <c r="I155" s="359" t="s">
        <v>354</v>
      </c>
      <c r="J155" s="360">
        <v>5900</v>
      </c>
    </row>
    <row r="156" spans="2:10" x14ac:dyDescent="0.2">
      <c r="B156" s="351"/>
      <c r="C156" s="79">
        <v>510</v>
      </c>
      <c r="D156" s="351" t="s">
        <v>355</v>
      </c>
      <c r="E156" s="292"/>
      <c r="F156" s="292"/>
      <c r="G156" s="292"/>
      <c r="H156" s="352"/>
      <c r="I156" s="359">
        <v>1700</v>
      </c>
      <c r="J156" s="360" t="s">
        <v>354</v>
      </c>
    </row>
    <row r="157" spans="2:10" x14ac:dyDescent="0.2">
      <c r="B157" s="351"/>
      <c r="C157" s="79">
        <v>520</v>
      </c>
      <c r="D157" s="351" t="s">
        <v>343</v>
      </c>
      <c r="E157" s="292"/>
      <c r="F157" s="292"/>
      <c r="G157" s="292"/>
      <c r="H157" s="352"/>
      <c r="I157" s="359">
        <v>1300</v>
      </c>
      <c r="J157" s="360" t="s">
        <v>354</v>
      </c>
    </row>
    <row r="158" spans="2:10" x14ac:dyDescent="0.2">
      <c r="B158" s="351"/>
      <c r="C158" s="79">
        <v>530</v>
      </c>
      <c r="D158" s="351" t="s">
        <v>334</v>
      </c>
      <c r="E158" s="292"/>
      <c r="F158" s="292"/>
      <c r="G158" s="292"/>
      <c r="H158" s="352"/>
      <c r="I158" s="359">
        <v>250</v>
      </c>
      <c r="J158" s="360"/>
    </row>
    <row r="159" spans="2:10" ht="16.5" thickBot="1" x14ac:dyDescent="0.3">
      <c r="B159" s="351"/>
      <c r="C159" s="352"/>
      <c r="D159" s="417" t="s">
        <v>624</v>
      </c>
      <c r="E159" s="292"/>
      <c r="F159" s="292"/>
      <c r="G159" s="292"/>
      <c r="H159" s="352"/>
      <c r="I159" s="422">
        <f>SUM(I147:I158)</f>
        <v>25250</v>
      </c>
      <c r="J159" s="422">
        <f>SUM(J147:J158)</f>
        <v>25250</v>
      </c>
    </row>
    <row r="160" spans="2:10" ht="15.75" thickTop="1" x14ac:dyDescent="0.2">
      <c r="B160" s="351"/>
      <c r="C160" s="352"/>
      <c r="D160" s="351"/>
      <c r="E160" s="292"/>
      <c r="F160" s="292"/>
      <c r="G160" s="292"/>
      <c r="H160" s="352"/>
      <c r="I160" s="26"/>
      <c r="J160" s="80"/>
    </row>
    <row r="161" spans="2:10" x14ac:dyDescent="0.2">
      <c r="B161" s="351"/>
      <c r="C161" s="352"/>
      <c r="D161" s="351"/>
      <c r="E161" s="292"/>
      <c r="F161" s="292"/>
      <c r="G161" s="292"/>
      <c r="H161" s="352"/>
      <c r="I161" s="26"/>
      <c r="J161" s="80"/>
    </row>
    <row r="162" spans="2:10" x14ac:dyDescent="0.2">
      <c r="B162" s="351"/>
      <c r="C162" s="352"/>
      <c r="D162" s="351"/>
      <c r="E162" s="292"/>
      <c r="F162" s="292"/>
      <c r="G162" s="292"/>
      <c r="H162" s="352"/>
      <c r="I162" s="133"/>
      <c r="J162" s="96"/>
    </row>
    <row r="163" spans="2:10" s="86" customFormat="1" x14ac:dyDescent="0.2">
      <c r="B163" s="652"/>
      <c r="C163" s="653"/>
      <c r="D163" s="652"/>
      <c r="E163" s="654"/>
      <c r="F163" s="654"/>
      <c r="G163" s="654"/>
      <c r="H163" s="654"/>
      <c r="I163" s="655"/>
      <c r="J163" s="656"/>
    </row>
  </sheetData>
  <mergeCells count="161">
    <mergeCell ref="I110:J110"/>
    <mergeCell ref="D108:E108"/>
    <mergeCell ref="I97:J97"/>
    <mergeCell ref="B98:C98"/>
    <mergeCell ref="D98:E98"/>
    <mergeCell ref="B24:C24"/>
    <mergeCell ref="B61:C61"/>
    <mergeCell ref="B62:C62"/>
    <mergeCell ref="B63:C63"/>
    <mergeCell ref="B64:C64"/>
    <mergeCell ref="D132:E132"/>
    <mergeCell ref="B46:C46"/>
    <mergeCell ref="D46:G46"/>
    <mergeCell ref="H46:H47"/>
    <mergeCell ref="B47:C47"/>
    <mergeCell ref="D47:G47"/>
    <mergeCell ref="B65:C65"/>
    <mergeCell ref="B130:C130"/>
    <mergeCell ref="D130:E130"/>
    <mergeCell ref="F98:F99"/>
    <mergeCell ref="B135:C135"/>
    <mergeCell ref="D135:E135"/>
    <mergeCell ref="F135:F136"/>
    <mergeCell ref="G135:G136"/>
    <mergeCell ref="I135:J135"/>
    <mergeCell ref="B136:C136"/>
    <mergeCell ref="I122:J122"/>
    <mergeCell ref="B123:C123"/>
    <mergeCell ref="D123:E123"/>
    <mergeCell ref="F123:F124"/>
    <mergeCell ref="I123:J123"/>
    <mergeCell ref="B124:C124"/>
    <mergeCell ref="D124:E124"/>
    <mergeCell ref="H123:H124"/>
    <mergeCell ref="I116:J116"/>
    <mergeCell ref="B117:C117"/>
    <mergeCell ref="D117:E117"/>
    <mergeCell ref="F117:F118"/>
    <mergeCell ref="I117:J117"/>
    <mergeCell ref="B118:C118"/>
    <mergeCell ref="D118:E118"/>
    <mergeCell ref="G117:G118"/>
    <mergeCell ref="I104:J104"/>
    <mergeCell ref="B105:C105"/>
    <mergeCell ref="D105:E105"/>
    <mergeCell ref="F105:F106"/>
    <mergeCell ref="I105:J105"/>
    <mergeCell ref="B106:C106"/>
    <mergeCell ref="D106:E106"/>
    <mergeCell ref="G105:G106"/>
    <mergeCell ref="H105:H106"/>
    <mergeCell ref="I98:J98"/>
    <mergeCell ref="B99:C99"/>
    <mergeCell ref="D99:E99"/>
    <mergeCell ref="G98:G99"/>
    <mergeCell ref="H91:H92"/>
    <mergeCell ref="D95:E95"/>
    <mergeCell ref="I91:J91"/>
    <mergeCell ref="D92:E92"/>
    <mergeCell ref="B82:C82"/>
    <mergeCell ref="B91:C91"/>
    <mergeCell ref="D91:E91"/>
    <mergeCell ref="D84:E84"/>
    <mergeCell ref="I90:J90"/>
    <mergeCell ref="F91:F92"/>
    <mergeCell ref="G91:G92"/>
    <mergeCell ref="H81:H82"/>
    <mergeCell ref="D81:E81"/>
    <mergeCell ref="B92:C92"/>
    <mergeCell ref="F81:F82"/>
    <mergeCell ref="F75:F76"/>
    <mergeCell ref="D82:E82"/>
    <mergeCell ref="I74:J74"/>
    <mergeCell ref="D75:E75"/>
    <mergeCell ref="I81:J81"/>
    <mergeCell ref="I80:J80"/>
    <mergeCell ref="G81:G82"/>
    <mergeCell ref="G69:G70"/>
    <mergeCell ref="H69:H70"/>
    <mergeCell ref="F69:F70"/>
    <mergeCell ref="I75:J75"/>
    <mergeCell ref="H75:H76"/>
    <mergeCell ref="D72:E72"/>
    <mergeCell ref="I69:J69"/>
    <mergeCell ref="D76:E76"/>
    <mergeCell ref="B129:C129"/>
    <mergeCell ref="I58:J58"/>
    <mergeCell ref="B59:C59"/>
    <mergeCell ref="D59:E59"/>
    <mergeCell ref="F59:F60"/>
    <mergeCell ref="I59:J59"/>
    <mergeCell ref="B60:C60"/>
    <mergeCell ref="D60:E60"/>
    <mergeCell ref="B58:C58"/>
    <mergeCell ref="D69:E69"/>
    <mergeCell ref="D137:E137"/>
    <mergeCell ref="G123:G124"/>
    <mergeCell ref="D136:E136"/>
    <mergeCell ref="I128:J128"/>
    <mergeCell ref="D129:E129"/>
    <mergeCell ref="F129:F130"/>
    <mergeCell ref="I129:J129"/>
    <mergeCell ref="D126:E126"/>
    <mergeCell ref="I134:J134"/>
    <mergeCell ref="H135:H136"/>
    <mergeCell ref="D146:H146"/>
    <mergeCell ref="B145:C145"/>
    <mergeCell ref="D145:H145"/>
    <mergeCell ref="D94:E94"/>
    <mergeCell ref="H98:H99"/>
    <mergeCell ref="D107:E107"/>
    <mergeCell ref="F111:F112"/>
    <mergeCell ref="G111:G112"/>
    <mergeCell ref="H111:H112"/>
    <mergeCell ref="B142:J142"/>
    <mergeCell ref="B144:J144"/>
    <mergeCell ref="D131:E131"/>
    <mergeCell ref="H117:H118"/>
    <mergeCell ref="G129:G130"/>
    <mergeCell ref="H129:H130"/>
    <mergeCell ref="B143:J143"/>
    <mergeCell ref="D119:E119"/>
    <mergeCell ref="D138:E138"/>
    <mergeCell ref="D120:E120"/>
    <mergeCell ref="D125:E125"/>
    <mergeCell ref="I111:J111"/>
    <mergeCell ref="H59:H60"/>
    <mergeCell ref="D77:E77"/>
    <mergeCell ref="G75:G76"/>
    <mergeCell ref="D61:E61"/>
    <mergeCell ref="D71:E71"/>
    <mergeCell ref="D111:E111"/>
    <mergeCell ref="D64:E64"/>
    <mergeCell ref="D83:E83"/>
    <mergeCell ref="D93:E93"/>
    <mergeCell ref="B81:C81"/>
    <mergeCell ref="B75:C75"/>
    <mergeCell ref="B76:C76"/>
    <mergeCell ref="D62:E62"/>
    <mergeCell ref="D63:E63"/>
    <mergeCell ref="B69:C69"/>
    <mergeCell ref="B70:C70"/>
    <mergeCell ref="D70:E70"/>
    <mergeCell ref="C11:I13"/>
    <mergeCell ref="D21:G21"/>
    <mergeCell ref="H21:H22"/>
    <mergeCell ref="B21:C21"/>
    <mergeCell ref="I68:J68"/>
    <mergeCell ref="D66:E66"/>
    <mergeCell ref="D65:E65"/>
    <mergeCell ref="G59:G60"/>
    <mergeCell ref="D113:E113"/>
    <mergeCell ref="D114:E114"/>
    <mergeCell ref="B22:C22"/>
    <mergeCell ref="D22:G22"/>
    <mergeCell ref="B112:C112"/>
    <mergeCell ref="D112:E112"/>
    <mergeCell ref="D78:E78"/>
    <mergeCell ref="B111:C111"/>
    <mergeCell ref="D101:E101"/>
    <mergeCell ref="D100:E100"/>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K24"/>
  <sheetViews>
    <sheetView showGridLines="0" view="pageLayout" zoomScaleNormal="100" workbookViewId="0"/>
  </sheetViews>
  <sheetFormatPr defaultRowHeight="15" x14ac:dyDescent="0.2"/>
  <cols>
    <col min="1" max="1" width="4.5703125" style="20" customWidth="1"/>
    <col min="2" max="2" width="3.28515625" style="20" customWidth="1"/>
    <col min="3" max="3" width="7" style="20" customWidth="1"/>
    <col min="4" max="4" width="9.140625" style="20"/>
    <col min="5" max="5" width="7" style="20" customWidth="1"/>
    <col min="6" max="7" width="9.140625" style="20"/>
    <col min="8" max="8" width="7.28515625" style="20" customWidth="1"/>
    <col min="9" max="9" width="10" style="20" bestFit="1" customWidth="1"/>
    <col min="10" max="16384" width="9.140625" style="20"/>
  </cols>
  <sheetData>
    <row r="1" spans="1:11" ht="15.75" x14ac:dyDescent="0.25">
      <c r="A1" s="19" t="s">
        <v>553</v>
      </c>
    </row>
    <row r="3" spans="1:11" ht="15.75" x14ac:dyDescent="0.25">
      <c r="B3" s="19" t="s">
        <v>346</v>
      </c>
    </row>
    <row r="5" spans="1:11" ht="15" customHeight="1" x14ac:dyDescent="0.2">
      <c r="B5" s="86" t="s">
        <v>284</v>
      </c>
      <c r="C5" s="839" t="s">
        <v>121</v>
      </c>
      <c r="D5" s="839"/>
      <c r="E5" s="839"/>
      <c r="F5" s="839"/>
      <c r="G5" s="839"/>
      <c r="H5" s="839"/>
      <c r="I5" s="839"/>
      <c r="J5" s="839"/>
      <c r="K5" s="839"/>
    </row>
    <row r="6" spans="1:11" x14ac:dyDescent="0.2">
      <c r="B6" s="86"/>
      <c r="C6" s="839"/>
      <c r="D6" s="839"/>
      <c r="E6" s="839"/>
      <c r="F6" s="839"/>
      <c r="G6" s="839"/>
      <c r="H6" s="839"/>
      <c r="I6" s="839"/>
      <c r="J6" s="839"/>
      <c r="K6" s="839"/>
    </row>
    <row r="7" spans="1:11" x14ac:dyDescent="0.2">
      <c r="B7" s="86"/>
    </row>
    <row r="8" spans="1:11" ht="15" customHeight="1" x14ac:dyDescent="0.2">
      <c r="B8" s="86" t="s">
        <v>285</v>
      </c>
      <c r="C8" s="836" t="s">
        <v>496</v>
      </c>
      <c r="D8" s="839"/>
      <c r="E8" s="839"/>
      <c r="F8" s="839"/>
      <c r="G8" s="839"/>
      <c r="H8" s="839"/>
      <c r="I8" s="839"/>
      <c r="J8" s="839"/>
      <c r="K8" s="839"/>
    </row>
    <row r="9" spans="1:11" x14ac:dyDescent="0.2">
      <c r="B9" s="86"/>
      <c r="C9" s="839"/>
      <c r="D9" s="839"/>
      <c r="E9" s="839"/>
      <c r="F9" s="839"/>
      <c r="G9" s="839"/>
      <c r="H9" s="839"/>
      <c r="I9" s="839"/>
      <c r="J9" s="839"/>
      <c r="K9" s="839"/>
    </row>
    <row r="11" spans="1:11" ht="15.75" x14ac:dyDescent="0.25">
      <c r="A11" s="19" t="s">
        <v>318</v>
      </c>
    </row>
    <row r="13" spans="1:11" ht="15.75" x14ac:dyDescent="0.25">
      <c r="B13" s="19" t="s">
        <v>385</v>
      </c>
    </row>
    <row r="15" spans="1:11" ht="15.75" x14ac:dyDescent="0.25">
      <c r="B15" s="82"/>
      <c r="C15" s="849" t="s">
        <v>420</v>
      </c>
      <c r="D15" s="849"/>
      <c r="E15" s="850"/>
      <c r="F15" s="848" t="s">
        <v>422</v>
      </c>
      <c r="G15" s="849"/>
      <c r="H15" s="850"/>
      <c r="I15" s="943" t="s">
        <v>423</v>
      </c>
      <c r="J15" s="848" t="s">
        <v>424</v>
      </c>
      <c r="K15" s="850"/>
    </row>
    <row r="16" spans="1:11" ht="15.75" x14ac:dyDescent="0.25">
      <c r="B16" s="83"/>
      <c r="C16" s="940" t="s">
        <v>421</v>
      </c>
      <c r="D16" s="940"/>
      <c r="E16" s="941"/>
      <c r="F16" s="942"/>
      <c r="G16" s="940"/>
      <c r="H16" s="941"/>
      <c r="I16" s="944"/>
      <c r="J16" s="942"/>
      <c r="K16" s="941"/>
    </row>
    <row r="17" spans="2:11" x14ac:dyDescent="0.2">
      <c r="B17" s="82" t="s">
        <v>319</v>
      </c>
      <c r="C17" s="27"/>
      <c r="D17" s="318" t="s">
        <v>705</v>
      </c>
      <c r="E17" s="27"/>
      <c r="F17" s="77" t="s">
        <v>330</v>
      </c>
      <c r="G17" s="27"/>
      <c r="H17" s="32"/>
      <c r="I17" s="423">
        <v>4000</v>
      </c>
      <c r="J17" s="945" t="s">
        <v>707</v>
      </c>
      <c r="K17" s="946"/>
    </row>
    <row r="18" spans="2:11" x14ac:dyDescent="0.2">
      <c r="B18" s="34" t="s">
        <v>320</v>
      </c>
      <c r="C18" s="25"/>
      <c r="D18" s="282" t="s">
        <v>705</v>
      </c>
      <c r="E18" s="25"/>
      <c r="F18" s="34" t="s">
        <v>334</v>
      </c>
      <c r="G18" s="25"/>
      <c r="H18" s="80"/>
      <c r="I18" s="359">
        <v>450</v>
      </c>
      <c r="J18" s="947" t="s">
        <v>708</v>
      </c>
      <c r="K18" s="948"/>
    </row>
    <row r="19" spans="2:11" x14ac:dyDescent="0.2">
      <c r="B19" s="77" t="s">
        <v>321</v>
      </c>
      <c r="C19" s="27"/>
      <c r="D19" s="318" t="s">
        <v>706</v>
      </c>
      <c r="E19" s="27"/>
      <c r="F19" s="77" t="s">
        <v>425</v>
      </c>
      <c r="G19" s="27"/>
      <c r="H19" s="32"/>
      <c r="I19" s="424">
        <v>300</v>
      </c>
      <c r="J19" s="947" t="s">
        <v>708</v>
      </c>
      <c r="K19" s="948"/>
    </row>
    <row r="20" spans="2:11" x14ac:dyDescent="0.2">
      <c r="B20" s="34"/>
      <c r="C20" s="25"/>
      <c r="D20" s="282"/>
      <c r="E20" s="25"/>
      <c r="F20" s="34" t="s">
        <v>342</v>
      </c>
      <c r="G20" s="25"/>
      <c r="H20" s="80"/>
      <c r="I20" s="359">
        <v>300</v>
      </c>
      <c r="J20" s="947" t="s">
        <v>708</v>
      </c>
      <c r="K20" s="948"/>
    </row>
    <row r="21" spans="2:11" x14ac:dyDescent="0.2">
      <c r="B21" s="77" t="s">
        <v>322</v>
      </c>
      <c r="C21" s="27"/>
      <c r="D21" s="318" t="s">
        <v>705</v>
      </c>
      <c r="E21" s="27"/>
      <c r="F21" s="77" t="s">
        <v>341</v>
      </c>
      <c r="G21" s="27"/>
      <c r="H21" s="32"/>
      <c r="I21" s="424">
        <v>990</v>
      </c>
      <c r="J21" s="949" t="s">
        <v>707</v>
      </c>
      <c r="K21" s="948"/>
    </row>
    <row r="22" spans="2:11" x14ac:dyDescent="0.2">
      <c r="B22" s="34" t="s">
        <v>323</v>
      </c>
      <c r="C22" s="25"/>
      <c r="D22" s="282" t="s">
        <v>706</v>
      </c>
      <c r="E22" s="25"/>
      <c r="F22" s="34" t="s">
        <v>335</v>
      </c>
      <c r="G22" s="25"/>
      <c r="H22" s="80"/>
      <c r="I22" s="359">
        <v>90</v>
      </c>
      <c r="J22" s="947" t="s">
        <v>707</v>
      </c>
      <c r="K22" s="948"/>
    </row>
    <row r="23" spans="2:11" x14ac:dyDescent="0.2">
      <c r="B23" s="34"/>
      <c r="C23" s="25"/>
      <c r="D23" s="25"/>
      <c r="E23" s="25"/>
      <c r="F23" s="34" t="s">
        <v>342</v>
      </c>
      <c r="G23" s="25"/>
      <c r="H23" s="80"/>
      <c r="I23" s="359">
        <v>90</v>
      </c>
      <c r="J23" s="947" t="s">
        <v>707</v>
      </c>
      <c r="K23" s="948"/>
    </row>
    <row r="24" spans="2:11" x14ac:dyDescent="0.2">
      <c r="B24" s="83"/>
      <c r="C24" s="29"/>
      <c r="D24" s="29"/>
      <c r="E24" s="29"/>
      <c r="F24" s="83"/>
      <c r="G24" s="29"/>
      <c r="H24" s="33"/>
      <c r="I24" s="425"/>
      <c r="J24" s="29"/>
      <c r="K24" s="33"/>
    </row>
  </sheetData>
  <mergeCells count="14">
    <mergeCell ref="J17:K17"/>
    <mergeCell ref="J23:K23"/>
    <mergeCell ref="J22:K22"/>
    <mergeCell ref="J21:K21"/>
    <mergeCell ref="J20:K20"/>
    <mergeCell ref="J19:K19"/>
    <mergeCell ref="J18:K18"/>
    <mergeCell ref="C5:K6"/>
    <mergeCell ref="C8:K9"/>
    <mergeCell ref="C15:E15"/>
    <mergeCell ref="C16:E16"/>
    <mergeCell ref="F15:H16"/>
    <mergeCell ref="I15:I16"/>
    <mergeCell ref="J15:K16"/>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I32"/>
  <sheetViews>
    <sheetView showGridLines="0" view="pageLayout" zoomScaleNormal="100" workbookViewId="0"/>
  </sheetViews>
  <sheetFormatPr defaultRowHeight="15" x14ac:dyDescent="0.2"/>
  <cols>
    <col min="1" max="1" width="4.5703125" style="20" customWidth="1"/>
    <col min="2" max="7" width="9.140625" style="20"/>
    <col min="8" max="9" width="13.140625" style="20" customWidth="1"/>
    <col min="10" max="16384" width="9.140625" style="20"/>
  </cols>
  <sheetData>
    <row r="1" spans="1:9" ht="15.75" x14ac:dyDescent="0.25">
      <c r="A1" s="19" t="s">
        <v>554</v>
      </c>
    </row>
    <row r="3" spans="1:9" ht="15" customHeight="1" x14ac:dyDescent="0.2">
      <c r="B3" s="836" t="s">
        <v>827</v>
      </c>
      <c r="C3" s="835"/>
      <c r="D3" s="835"/>
      <c r="E3" s="835"/>
      <c r="F3" s="835"/>
      <c r="G3" s="835"/>
      <c r="H3" s="835"/>
      <c r="I3" s="835"/>
    </row>
    <row r="4" spans="1:9" x14ac:dyDescent="0.2">
      <c r="B4" s="835"/>
      <c r="C4" s="835"/>
      <c r="D4" s="835"/>
      <c r="E4" s="835"/>
      <c r="F4" s="835"/>
      <c r="G4" s="835"/>
      <c r="H4" s="835"/>
      <c r="I4" s="835"/>
    </row>
    <row r="6" spans="1:9" ht="15.75" x14ac:dyDescent="0.25">
      <c r="A6" s="19" t="s">
        <v>318</v>
      </c>
    </row>
    <row r="8" spans="1:9" ht="15.75" x14ac:dyDescent="0.25">
      <c r="B8" s="848" t="s">
        <v>828</v>
      </c>
      <c r="C8" s="849"/>
      <c r="D8" s="849"/>
      <c r="E8" s="849"/>
      <c r="F8" s="849"/>
      <c r="G8" s="849"/>
      <c r="H8" s="849"/>
      <c r="I8" s="850"/>
    </row>
    <row r="9" spans="1:9" ht="15.75" x14ac:dyDescent="0.25">
      <c r="B9" s="851" t="s">
        <v>350</v>
      </c>
      <c r="C9" s="852"/>
      <c r="D9" s="852"/>
      <c r="E9" s="852"/>
      <c r="F9" s="852"/>
      <c r="G9" s="852"/>
      <c r="H9" s="852"/>
      <c r="I9" s="853"/>
    </row>
    <row r="10" spans="1:9" ht="15.75" x14ac:dyDescent="0.25">
      <c r="B10" s="854" t="s">
        <v>829</v>
      </c>
      <c r="C10" s="855"/>
      <c r="D10" s="855"/>
      <c r="E10" s="855"/>
      <c r="F10" s="855"/>
      <c r="G10" s="855"/>
      <c r="H10" s="855"/>
      <c r="I10" s="856"/>
    </row>
    <row r="11" spans="1:9" ht="15.75" x14ac:dyDescent="0.25">
      <c r="B11" s="857" t="s">
        <v>351</v>
      </c>
      <c r="C11" s="858"/>
      <c r="D11" s="858"/>
      <c r="E11" s="858"/>
      <c r="F11" s="858"/>
      <c r="G11" s="859"/>
      <c r="H11" s="952" t="s">
        <v>352</v>
      </c>
      <c r="I11" s="927"/>
    </row>
    <row r="12" spans="1:9" ht="15.75" x14ac:dyDescent="0.25">
      <c r="B12" s="924"/>
      <c r="C12" s="925"/>
      <c r="D12" s="925"/>
      <c r="E12" s="925"/>
      <c r="F12" s="925"/>
      <c r="G12" s="950"/>
      <c r="H12" s="181" t="s">
        <v>339</v>
      </c>
      <c r="I12" s="182" t="s">
        <v>340</v>
      </c>
    </row>
    <row r="13" spans="1:9" x14ac:dyDescent="0.2">
      <c r="B13" s="928"/>
      <c r="C13" s="929"/>
      <c r="D13" s="929"/>
      <c r="E13" s="929"/>
      <c r="F13" s="929"/>
      <c r="G13" s="951"/>
      <c r="H13" s="176"/>
      <c r="I13" s="98"/>
    </row>
    <row r="14" spans="1:9" x14ac:dyDescent="0.2">
      <c r="B14" s="351" t="s">
        <v>341</v>
      </c>
      <c r="C14" s="292"/>
      <c r="D14" s="292"/>
      <c r="E14" s="292"/>
      <c r="F14" s="292"/>
      <c r="G14" s="352"/>
      <c r="H14" s="355">
        <v>12900</v>
      </c>
      <c r="I14" s="80"/>
    </row>
    <row r="15" spans="1:9" x14ac:dyDescent="0.2">
      <c r="B15" s="351" t="s">
        <v>344</v>
      </c>
      <c r="C15" s="292"/>
      <c r="D15" s="292"/>
      <c r="E15" s="292"/>
      <c r="F15" s="292"/>
      <c r="G15" s="352"/>
      <c r="H15" s="359">
        <v>1100</v>
      </c>
      <c r="I15" s="80"/>
    </row>
    <row r="16" spans="1:9" x14ac:dyDescent="0.2">
      <c r="B16" s="351" t="s">
        <v>335</v>
      </c>
      <c r="C16" s="292"/>
      <c r="D16" s="292"/>
      <c r="E16" s="292"/>
      <c r="F16" s="292"/>
      <c r="G16" s="352"/>
      <c r="H16" s="359">
        <v>300</v>
      </c>
      <c r="I16" s="80"/>
    </row>
    <row r="17" spans="2:9" x14ac:dyDescent="0.2">
      <c r="B17" s="351" t="s">
        <v>709</v>
      </c>
      <c r="C17" s="292"/>
      <c r="D17" s="292"/>
      <c r="E17" s="292"/>
      <c r="F17" s="292"/>
      <c r="G17" s="352"/>
      <c r="H17" s="359">
        <v>13000</v>
      </c>
      <c r="I17" s="80"/>
    </row>
    <row r="18" spans="2:9" x14ac:dyDescent="0.2">
      <c r="B18" s="351" t="s">
        <v>710</v>
      </c>
      <c r="C18" s="292"/>
      <c r="D18" s="292"/>
      <c r="E18" s="292"/>
      <c r="F18" s="292"/>
      <c r="G18" s="352"/>
      <c r="H18" s="359"/>
      <c r="I18" s="356">
        <v>3100</v>
      </c>
    </row>
    <row r="19" spans="2:9" x14ac:dyDescent="0.2">
      <c r="B19" s="351" t="s">
        <v>333</v>
      </c>
      <c r="C19" s="292"/>
      <c r="D19" s="292"/>
      <c r="E19" s="292"/>
      <c r="F19" s="292"/>
      <c r="G19" s="352"/>
      <c r="H19" s="359"/>
      <c r="I19" s="360">
        <v>2000</v>
      </c>
    </row>
    <row r="20" spans="2:9" x14ac:dyDescent="0.2">
      <c r="B20" s="351" t="s">
        <v>249</v>
      </c>
      <c r="C20" s="292"/>
      <c r="D20" s="292"/>
      <c r="E20" s="292"/>
      <c r="F20" s="292"/>
      <c r="G20" s="352"/>
      <c r="H20" s="359" t="s">
        <v>354</v>
      </c>
      <c r="I20" s="360">
        <v>15000</v>
      </c>
    </row>
    <row r="21" spans="2:9" x14ac:dyDescent="0.2">
      <c r="B21" s="351" t="s">
        <v>251</v>
      </c>
      <c r="C21" s="292"/>
      <c r="D21" s="292"/>
      <c r="E21" s="292"/>
      <c r="F21" s="292"/>
      <c r="G21" s="352"/>
      <c r="H21" s="359">
        <v>7000</v>
      </c>
      <c r="I21" s="360"/>
    </row>
    <row r="22" spans="2:9" x14ac:dyDescent="0.2">
      <c r="B22" s="351" t="s">
        <v>331</v>
      </c>
      <c r="C22" s="292"/>
      <c r="D22" s="292"/>
      <c r="E22" s="292"/>
      <c r="F22" s="292"/>
      <c r="G22" s="352"/>
      <c r="H22" s="359"/>
      <c r="I22" s="360">
        <v>19650</v>
      </c>
    </row>
    <row r="23" spans="2:9" x14ac:dyDescent="0.2">
      <c r="B23" s="417" t="s">
        <v>336</v>
      </c>
      <c r="C23" s="292"/>
      <c r="D23" s="292"/>
      <c r="E23" s="292"/>
      <c r="F23" s="292"/>
      <c r="G23" s="352"/>
      <c r="H23" s="359">
        <v>450</v>
      </c>
      <c r="I23" s="360"/>
    </row>
    <row r="24" spans="2:9" x14ac:dyDescent="0.2">
      <c r="B24" s="417" t="s">
        <v>343</v>
      </c>
      <c r="C24" s="292"/>
      <c r="D24" s="292"/>
      <c r="E24" s="292"/>
      <c r="F24" s="292"/>
      <c r="G24" s="352"/>
      <c r="H24" s="359">
        <v>2700</v>
      </c>
      <c r="I24" s="360"/>
    </row>
    <row r="25" spans="2:9" x14ac:dyDescent="0.2">
      <c r="B25" s="417" t="s">
        <v>355</v>
      </c>
      <c r="C25" s="292"/>
      <c r="D25" s="292"/>
      <c r="E25" s="292"/>
      <c r="F25" s="292"/>
      <c r="G25" s="352"/>
      <c r="H25" s="359">
        <v>2100</v>
      </c>
      <c r="I25" s="360" t="s">
        <v>354</v>
      </c>
    </row>
    <row r="26" spans="2:9" x14ac:dyDescent="0.2">
      <c r="B26" s="351" t="s">
        <v>334</v>
      </c>
      <c r="C26" s="292"/>
      <c r="D26" s="292"/>
      <c r="E26" s="292"/>
      <c r="F26" s="292"/>
      <c r="G26" s="352"/>
      <c r="H26" s="359">
        <v>200</v>
      </c>
      <c r="I26" s="80"/>
    </row>
    <row r="27" spans="2:9" ht="16.5" thickBot="1" x14ac:dyDescent="0.3">
      <c r="B27" s="417" t="s">
        <v>624</v>
      </c>
      <c r="C27" s="292"/>
      <c r="D27" s="292"/>
      <c r="E27" s="292"/>
      <c r="F27" s="292"/>
      <c r="G27" s="352"/>
      <c r="H27" s="422">
        <f>SUM(H14:H26)</f>
        <v>39750</v>
      </c>
      <c r="I27" s="422">
        <f>SUM(I14:I26)</f>
        <v>39750</v>
      </c>
    </row>
    <row r="28" spans="2:9" ht="15.75" thickTop="1" x14ac:dyDescent="0.2">
      <c r="B28" s="351"/>
      <c r="C28" s="292"/>
      <c r="D28" s="292"/>
      <c r="E28" s="292"/>
      <c r="F28" s="292"/>
      <c r="G28" s="352"/>
      <c r="H28" s="26"/>
      <c r="I28" s="80"/>
    </row>
    <row r="29" spans="2:9" x14ac:dyDescent="0.2">
      <c r="B29" s="351"/>
      <c r="C29" s="292"/>
      <c r="D29" s="292"/>
      <c r="E29" s="292"/>
      <c r="F29" s="292"/>
      <c r="G29" s="352"/>
      <c r="H29" s="26"/>
      <c r="I29" s="80"/>
    </row>
    <row r="30" spans="2:9" x14ac:dyDescent="0.2">
      <c r="B30" s="351"/>
      <c r="C30" s="292"/>
      <c r="D30" s="292"/>
      <c r="E30" s="292"/>
      <c r="F30" s="292"/>
      <c r="G30" s="352"/>
      <c r="H30" s="26"/>
      <c r="I30" s="80"/>
    </row>
    <row r="31" spans="2:9" x14ac:dyDescent="0.2">
      <c r="B31" s="351"/>
      <c r="C31" s="292"/>
      <c r="D31" s="292"/>
      <c r="E31" s="292"/>
      <c r="F31" s="292"/>
      <c r="G31" s="352"/>
      <c r="H31" s="133"/>
      <c r="I31" s="96"/>
    </row>
    <row r="32" spans="2:9" x14ac:dyDescent="0.2">
      <c r="B32" s="130"/>
      <c r="C32" s="131"/>
      <c r="D32" s="131"/>
      <c r="E32" s="131"/>
      <c r="F32" s="131"/>
      <c r="G32" s="353"/>
      <c r="H32" s="30"/>
      <c r="I32" s="33"/>
    </row>
  </sheetData>
  <mergeCells count="8">
    <mergeCell ref="B12:G12"/>
    <mergeCell ref="B13:G13"/>
    <mergeCell ref="B3:I4"/>
    <mergeCell ref="H11:I11"/>
    <mergeCell ref="B8:I8"/>
    <mergeCell ref="B9:I9"/>
    <mergeCell ref="B10:I10"/>
    <mergeCell ref="B11:G11"/>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I39"/>
  <sheetViews>
    <sheetView showGridLines="0" view="pageLayout" zoomScaleNormal="100" workbookViewId="0"/>
  </sheetViews>
  <sheetFormatPr defaultRowHeight="15" x14ac:dyDescent="0.2"/>
  <cols>
    <col min="1" max="1" width="4.5703125" style="20" customWidth="1"/>
    <col min="2" max="2" width="6.7109375" style="20" customWidth="1"/>
    <col min="3" max="7" width="9.140625" style="20"/>
    <col min="8" max="9" width="14.7109375" style="20" customWidth="1"/>
    <col min="10" max="16384" width="9.140625" style="20"/>
  </cols>
  <sheetData>
    <row r="1" spans="1:9" ht="15.75" x14ac:dyDescent="0.25">
      <c r="A1" s="19" t="s">
        <v>555</v>
      </c>
    </row>
    <row r="3" spans="1:9" ht="15" customHeight="1" x14ac:dyDescent="0.2">
      <c r="B3" s="836" t="s">
        <v>830</v>
      </c>
      <c r="C3" s="835"/>
      <c r="D3" s="835"/>
      <c r="E3" s="835"/>
      <c r="F3" s="835"/>
      <c r="G3" s="835"/>
      <c r="H3" s="835"/>
      <c r="I3" s="835"/>
    </row>
    <row r="4" spans="1:9" x14ac:dyDescent="0.2">
      <c r="B4" s="835"/>
      <c r="C4" s="835"/>
      <c r="D4" s="835"/>
      <c r="E4" s="835"/>
      <c r="F4" s="835"/>
      <c r="G4" s="835"/>
      <c r="H4" s="835"/>
      <c r="I4" s="835"/>
    </row>
    <row r="6" spans="1:9" ht="15.75" x14ac:dyDescent="0.25">
      <c r="A6" s="19" t="s">
        <v>318</v>
      </c>
    </row>
    <row r="8" spans="1:9" ht="15.75" x14ac:dyDescent="0.25">
      <c r="B8" s="848" t="s">
        <v>831</v>
      </c>
      <c r="C8" s="849"/>
      <c r="D8" s="849"/>
      <c r="E8" s="849"/>
      <c r="F8" s="849"/>
      <c r="G8" s="849"/>
      <c r="H8" s="849"/>
      <c r="I8" s="850"/>
    </row>
    <row r="9" spans="1:9" ht="15.75" x14ac:dyDescent="0.25">
      <c r="B9" s="851" t="s">
        <v>350</v>
      </c>
      <c r="C9" s="852"/>
      <c r="D9" s="852"/>
      <c r="E9" s="852"/>
      <c r="F9" s="852"/>
      <c r="G9" s="852"/>
      <c r="H9" s="852"/>
      <c r="I9" s="853"/>
    </row>
    <row r="10" spans="1:9" ht="15.75" x14ac:dyDescent="0.25">
      <c r="B10" s="854" t="s">
        <v>832</v>
      </c>
      <c r="C10" s="855"/>
      <c r="D10" s="855"/>
      <c r="E10" s="855"/>
      <c r="F10" s="855"/>
      <c r="G10" s="855"/>
      <c r="H10" s="855"/>
      <c r="I10" s="856"/>
    </row>
    <row r="11" spans="1:9" ht="15.75" x14ac:dyDescent="0.25">
      <c r="B11" s="857" t="s">
        <v>351</v>
      </c>
      <c r="C11" s="858"/>
      <c r="D11" s="858"/>
      <c r="E11" s="858"/>
      <c r="F11" s="858"/>
      <c r="G11" s="859"/>
      <c r="H11" s="952" t="s">
        <v>352</v>
      </c>
      <c r="I11" s="927"/>
    </row>
    <row r="12" spans="1:9" ht="15.75" x14ac:dyDescent="0.25">
      <c r="B12" s="924"/>
      <c r="C12" s="925"/>
      <c r="D12" s="925"/>
      <c r="E12" s="925"/>
      <c r="F12" s="925"/>
      <c r="G12" s="950"/>
      <c r="H12" s="181" t="s">
        <v>339</v>
      </c>
      <c r="I12" s="182" t="s">
        <v>340</v>
      </c>
    </row>
    <row r="13" spans="1:9" x14ac:dyDescent="0.2">
      <c r="B13" s="928"/>
      <c r="C13" s="929"/>
      <c r="D13" s="929"/>
      <c r="E13" s="929"/>
      <c r="F13" s="929"/>
      <c r="G13" s="951"/>
      <c r="H13" s="176"/>
      <c r="I13" s="98"/>
    </row>
    <row r="14" spans="1:9" x14ac:dyDescent="0.2">
      <c r="B14" s="351" t="s">
        <v>341</v>
      </c>
      <c r="C14" s="292"/>
      <c r="D14" s="292"/>
      <c r="E14" s="292"/>
      <c r="F14" s="292"/>
      <c r="G14" s="352"/>
      <c r="H14" s="355">
        <v>3500</v>
      </c>
      <c r="I14" s="80"/>
    </row>
    <row r="15" spans="1:9" x14ac:dyDescent="0.2">
      <c r="B15" s="351" t="s">
        <v>344</v>
      </c>
      <c r="C15" s="292"/>
      <c r="D15" s="292"/>
      <c r="E15" s="292"/>
      <c r="F15" s="292"/>
      <c r="G15" s="352"/>
      <c r="H15" s="359">
        <v>1200</v>
      </c>
      <c r="I15" s="80"/>
    </row>
    <row r="16" spans="1:9" x14ac:dyDescent="0.2">
      <c r="B16" s="351" t="s">
        <v>335</v>
      </c>
      <c r="C16" s="292"/>
      <c r="D16" s="292"/>
      <c r="E16" s="292"/>
      <c r="F16" s="292"/>
      <c r="G16" s="352"/>
      <c r="H16" s="359">
        <v>700</v>
      </c>
      <c r="I16" s="80"/>
    </row>
    <row r="17" spans="2:9" x14ac:dyDescent="0.2">
      <c r="B17" s="351" t="s">
        <v>709</v>
      </c>
      <c r="C17" s="292"/>
      <c r="D17" s="292"/>
      <c r="E17" s="292"/>
      <c r="F17" s="292"/>
      <c r="G17" s="352"/>
      <c r="H17" s="359">
        <v>15800</v>
      </c>
      <c r="I17" s="80"/>
    </row>
    <row r="18" spans="2:9" x14ac:dyDescent="0.2">
      <c r="B18" s="351" t="s">
        <v>710</v>
      </c>
      <c r="C18" s="292"/>
      <c r="D18" s="292"/>
      <c r="E18" s="292"/>
      <c r="F18" s="292"/>
      <c r="G18" s="352"/>
      <c r="H18" s="359"/>
      <c r="I18" s="356">
        <v>12000</v>
      </c>
    </row>
    <row r="19" spans="2:9" x14ac:dyDescent="0.2">
      <c r="B19" s="351" t="s">
        <v>333</v>
      </c>
      <c r="C19" s="292"/>
      <c r="D19" s="292"/>
      <c r="E19" s="292"/>
      <c r="F19" s="292"/>
      <c r="G19" s="352"/>
      <c r="H19" s="359"/>
      <c r="I19" s="360">
        <v>800</v>
      </c>
    </row>
    <row r="20" spans="2:9" x14ac:dyDescent="0.2">
      <c r="B20" s="351" t="s">
        <v>249</v>
      </c>
      <c r="C20" s="292"/>
      <c r="D20" s="292"/>
      <c r="E20" s="292"/>
      <c r="F20" s="292"/>
      <c r="G20" s="352"/>
      <c r="H20" s="359" t="s">
        <v>354</v>
      </c>
      <c r="I20" s="360">
        <v>12500</v>
      </c>
    </row>
    <row r="21" spans="2:9" x14ac:dyDescent="0.2">
      <c r="B21" s="351" t="s">
        <v>251</v>
      </c>
      <c r="C21" s="292"/>
      <c r="D21" s="292"/>
      <c r="E21" s="292"/>
      <c r="F21" s="292"/>
      <c r="G21" s="352"/>
      <c r="H21" s="359">
        <v>10200</v>
      </c>
      <c r="I21" s="360"/>
    </row>
    <row r="22" spans="2:9" x14ac:dyDescent="0.2">
      <c r="B22" s="351" t="s">
        <v>331</v>
      </c>
      <c r="C22" s="292"/>
      <c r="D22" s="292"/>
      <c r="E22" s="292"/>
      <c r="F22" s="292"/>
      <c r="G22" s="352"/>
      <c r="H22" s="359"/>
      <c r="I22" s="360">
        <v>9600</v>
      </c>
    </row>
    <row r="23" spans="2:9" x14ac:dyDescent="0.2">
      <c r="B23" s="417" t="s">
        <v>355</v>
      </c>
      <c r="C23" s="292"/>
      <c r="D23" s="292"/>
      <c r="E23" s="292"/>
      <c r="F23" s="292"/>
      <c r="G23" s="352"/>
      <c r="H23" s="359">
        <v>1900</v>
      </c>
      <c r="I23" s="360"/>
    </row>
    <row r="24" spans="2:9" x14ac:dyDescent="0.2">
      <c r="B24" s="417" t="s">
        <v>343</v>
      </c>
      <c r="C24" s="292"/>
      <c r="D24" s="292"/>
      <c r="E24" s="292"/>
      <c r="F24" s="292"/>
      <c r="G24" s="352"/>
      <c r="H24" s="359">
        <v>800</v>
      </c>
      <c r="I24" s="360" t="s">
        <v>354</v>
      </c>
    </row>
    <row r="25" spans="2:9" x14ac:dyDescent="0.2">
      <c r="B25" s="351" t="s">
        <v>334</v>
      </c>
      <c r="C25" s="292"/>
      <c r="D25" s="292"/>
      <c r="E25" s="292"/>
      <c r="F25" s="292"/>
      <c r="G25" s="352"/>
      <c r="H25" s="359">
        <v>800</v>
      </c>
      <c r="I25" s="80"/>
    </row>
    <row r="26" spans="2:9" ht="16.5" thickBot="1" x14ac:dyDescent="0.3">
      <c r="B26" s="417" t="s">
        <v>624</v>
      </c>
      <c r="C26" s="292"/>
      <c r="D26" s="292"/>
      <c r="E26" s="292"/>
      <c r="F26" s="292"/>
      <c r="G26" s="352"/>
      <c r="H26" s="422">
        <f>SUM(H14:H25)</f>
        <v>34900</v>
      </c>
      <c r="I26" s="422">
        <f>SUM(I14:I25)</f>
        <v>34900</v>
      </c>
    </row>
    <row r="27" spans="2:9" ht="15.75" thickTop="1" x14ac:dyDescent="0.2">
      <c r="B27" s="351"/>
      <c r="C27" s="292"/>
      <c r="D27" s="292"/>
      <c r="E27" s="292"/>
      <c r="F27" s="292"/>
      <c r="G27" s="352"/>
      <c r="H27" s="26"/>
      <c r="I27" s="80"/>
    </row>
    <row r="28" spans="2:9" x14ac:dyDescent="0.2">
      <c r="B28" s="351"/>
      <c r="C28" s="292"/>
      <c r="D28" s="292"/>
      <c r="E28" s="292"/>
      <c r="F28" s="292"/>
      <c r="G28" s="352"/>
      <c r="H28" s="26"/>
      <c r="I28" s="80"/>
    </row>
    <row r="29" spans="2:9" x14ac:dyDescent="0.2">
      <c r="B29" s="351"/>
      <c r="C29" s="292"/>
      <c r="D29" s="292"/>
      <c r="E29" s="292"/>
      <c r="F29" s="292"/>
      <c r="G29" s="352"/>
      <c r="H29" s="26"/>
      <c r="I29" s="80"/>
    </row>
    <row r="30" spans="2:9" x14ac:dyDescent="0.2">
      <c r="B30" s="351"/>
      <c r="C30" s="292"/>
      <c r="D30" s="292"/>
      <c r="E30" s="292"/>
      <c r="F30" s="292"/>
      <c r="G30" s="352"/>
      <c r="H30" s="26"/>
      <c r="I30" s="80"/>
    </row>
    <row r="31" spans="2:9" x14ac:dyDescent="0.2">
      <c r="B31" s="351"/>
      <c r="C31" s="292"/>
      <c r="D31" s="292"/>
      <c r="E31" s="292"/>
      <c r="F31" s="292"/>
      <c r="G31" s="352"/>
      <c r="H31" s="26"/>
      <c r="I31" s="80"/>
    </row>
    <row r="32" spans="2:9" x14ac:dyDescent="0.2">
      <c r="B32" s="130"/>
      <c r="C32" s="131"/>
      <c r="D32" s="131"/>
      <c r="E32" s="131"/>
      <c r="F32" s="131"/>
      <c r="G32" s="353"/>
      <c r="H32" s="26"/>
      <c r="I32" s="80"/>
    </row>
    <row r="34" spans="2:9" x14ac:dyDescent="0.2">
      <c r="B34" s="20" t="s">
        <v>426</v>
      </c>
    </row>
    <row r="36" spans="2:9" x14ac:dyDescent="0.2">
      <c r="B36" s="82" t="s">
        <v>319</v>
      </c>
      <c r="C36" s="883" t="s">
        <v>834</v>
      </c>
      <c r="D36" s="884"/>
      <c r="E36" s="884"/>
      <c r="F36" s="884"/>
      <c r="G36" s="884"/>
      <c r="H36" s="884"/>
      <c r="I36" s="885"/>
    </row>
    <row r="37" spans="2:9" x14ac:dyDescent="0.2">
      <c r="B37" s="34" t="s">
        <v>320</v>
      </c>
      <c r="C37" s="878" t="s">
        <v>711</v>
      </c>
      <c r="D37" s="879"/>
      <c r="E37" s="879"/>
      <c r="F37" s="879"/>
      <c r="G37" s="879"/>
      <c r="H37" s="879"/>
      <c r="I37" s="880"/>
    </row>
    <row r="38" spans="2:9" x14ac:dyDescent="0.2">
      <c r="B38" s="77" t="s">
        <v>321</v>
      </c>
      <c r="C38" s="878" t="s">
        <v>835</v>
      </c>
      <c r="D38" s="879"/>
      <c r="E38" s="879"/>
      <c r="F38" s="879"/>
      <c r="G38" s="879"/>
      <c r="H38" s="879"/>
      <c r="I38" s="880"/>
    </row>
    <row r="39" spans="2:9" x14ac:dyDescent="0.2">
      <c r="B39" s="84" t="s">
        <v>322</v>
      </c>
      <c r="C39" s="881" t="s">
        <v>836</v>
      </c>
      <c r="D39" s="882"/>
      <c r="E39" s="882"/>
      <c r="F39" s="882"/>
      <c r="G39" s="882"/>
      <c r="H39" s="882"/>
      <c r="I39" s="866"/>
    </row>
  </sheetData>
  <mergeCells count="12">
    <mergeCell ref="C39:I39"/>
    <mergeCell ref="C38:I38"/>
    <mergeCell ref="C36:I36"/>
    <mergeCell ref="C37:I37"/>
    <mergeCell ref="B13:G13"/>
    <mergeCell ref="B3:I4"/>
    <mergeCell ref="H11:I11"/>
    <mergeCell ref="B12:G12"/>
    <mergeCell ref="B8:I8"/>
    <mergeCell ref="B9:I9"/>
    <mergeCell ref="B10:I10"/>
    <mergeCell ref="B11:G11"/>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J27"/>
  <sheetViews>
    <sheetView showGridLines="0" view="pageLayout" zoomScaleNormal="100" workbookViewId="0"/>
  </sheetViews>
  <sheetFormatPr defaultRowHeight="15" x14ac:dyDescent="0.2"/>
  <cols>
    <col min="1" max="1" width="4.5703125" style="20" customWidth="1"/>
    <col min="2" max="4" width="9.140625" style="20"/>
    <col min="5" max="5" width="13.140625" style="20" customWidth="1"/>
    <col min="6" max="16384" width="9.140625" style="20"/>
  </cols>
  <sheetData>
    <row r="1" spans="1:5" ht="15.75" x14ac:dyDescent="0.25">
      <c r="A1" s="19" t="s">
        <v>556</v>
      </c>
    </row>
    <row r="3" spans="1:5" x14ac:dyDescent="0.2">
      <c r="B3" s="1" t="s">
        <v>833</v>
      </c>
    </row>
    <row r="5" spans="1:5" ht="15.75" x14ac:dyDescent="0.25">
      <c r="A5" s="19" t="s">
        <v>318</v>
      </c>
    </row>
    <row r="7" spans="1:5" x14ac:dyDescent="0.2">
      <c r="B7" s="953" t="s">
        <v>427</v>
      </c>
      <c r="C7" s="954"/>
      <c r="D7" s="954"/>
      <c r="E7" s="659"/>
    </row>
    <row r="8" spans="1:5" x14ac:dyDescent="0.2">
      <c r="B8" s="369" t="s">
        <v>342</v>
      </c>
      <c r="C8" s="426"/>
      <c r="D8" s="426"/>
      <c r="E8" s="658">
        <v>1800</v>
      </c>
    </row>
    <row r="9" spans="1:5" x14ac:dyDescent="0.2">
      <c r="B9" s="351" t="s">
        <v>428</v>
      </c>
      <c r="C9" s="292"/>
      <c r="D9" s="292"/>
      <c r="E9" s="360">
        <v>700</v>
      </c>
    </row>
    <row r="10" spans="1:5" x14ac:dyDescent="0.2">
      <c r="B10" s="351" t="s">
        <v>333</v>
      </c>
      <c r="C10" s="292"/>
      <c r="D10" s="292"/>
      <c r="E10" s="360">
        <v>18290</v>
      </c>
    </row>
    <row r="11" spans="1:5" x14ac:dyDescent="0.2">
      <c r="B11" s="351" t="s">
        <v>330</v>
      </c>
      <c r="C11" s="292"/>
      <c r="D11" s="292"/>
      <c r="E11" s="362">
        <v>77000</v>
      </c>
    </row>
    <row r="12" spans="1:5" ht="15.75" thickBot="1" x14ac:dyDescent="0.25">
      <c r="B12" s="130" t="s">
        <v>712</v>
      </c>
      <c r="C12" s="131"/>
      <c r="D12" s="131"/>
      <c r="E12" s="357">
        <f>+E8+E9+E10+E11</f>
        <v>97790</v>
      </c>
    </row>
    <row r="13" spans="1:5" ht="15.75" thickTop="1" x14ac:dyDescent="0.2">
      <c r="D13" s="660"/>
    </row>
    <row r="14" spans="1:5" x14ac:dyDescent="0.2">
      <c r="B14" s="953" t="s">
        <v>429</v>
      </c>
      <c r="C14" s="954"/>
      <c r="D14" s="954"/>
      <c r="E14" s="659"/>
    </row>
    <row r="15" spans="1:5" x14ac:dyDescent="0.2">
      <c r="B15" s="369" t="s">
        <v>341</v>
      </c>
      <c r="C15" s="426"/>
      <c r="D15" s="426"/>
      <c r="E15" s="658">
        <v>37000</v>
      </c>
    </row>
    <row r="16" spans="1:5" x14ac:dyDescent="0.2">
      <c r="B16" s="351" t="s">
        <v>344</v>
      </c>
      <c r="C16" s="292"/>
      <c r="D16" s="292"/>
      <c r="E16" s="360">
        <v>7200</v>
      </c>
    </row>
    <row r="17" spans="2:10" x14ac:dyDescent="0.2">
      <c r="B17" s="351" t="s">
        <v>335</v>
      </c>
      <c r="C17" s="292"/>
      <c r="D17" s="292"/>
      <c r="E17" s="360">
        <v>2600</v>
      </c>
    </row>
    <row r="18" spans="2:10" x14ac:dyDescent="0.2">
      <c r="B18" s="351" t="s">
        <v>713</v>
      </c>
      <c r="C18" s="292"/>
      <c r="D18" s="292"/>
      <c r="E18" s="360">
        <v>22000</v>
      </c>
    </row>
    <row r="19" spans="2:10" x14ac:dyDescent="0.2">
      <c r="B19" s="351" t="s">
        <v>672</v>
      </c>
      <c r="C19" s="292"/>
      <c r="D19" s="292"/>
      <c r="E19" s="360">
        <v>85000</v>
      </c>
    </row>
    <row r="20" spans="2:10" x14ac:dyDescent="0.2">
      <c r="B20" s="351" t="s">
        <v>332</v>
      </c>
      <c r="C20" s="292"/>
      <c r="D20" s="292"/>
      <c r="E20" s="360">
        <v>24000</v>
      </c>
    </row>
    <row r="21" spans="2:10" x14ac:dyDescent="0.2">
      <c r="B21" s="351"/>
      <c r="C21" s="292"/>
      <c r="D21" s="292"/>
      <c r="E21" s="96"/>
    </row>
    <row r="22" spans="2:10" ht="15.75" thickBot="1" x14ac:dyDescent="0.25">
      <c r="B22" s="427" t="s">
        <v>714</v>
      </c>
      <c r="C22" s="131"/>
      <c r="D22" s="131"/>
      <c r="E22" s="357">
        <f>+E15+E16+E17+E18+E19+E20</f>
        <v>177800</v>
      </c>
    </row>
    <row r="23" spans="2:10" ht="15.75" thickTop="1" x14ac:dyDescent="0.2"/>
    <row r="24" spans="2:10" x14ac:dyDescent="0.2">
      <c r="B24" s="2" t="s">
        <v>837</v>
      </c>
      <c r="C24" s="3"/>
      <c r="D24" s="3"/>
      <c r="E24" s="3"/>
      <c r="F24" s="3"/>
      <c r="G24" s="3"/>
      <c r="H24" s="3"/>
      <c r="I24" s="3"/>
      <c r="J24" s="4"/>
    </row>
    <row r="25" spans="2:10" x14ac:dyDescent="0.2">
      <c r="B25" s="5"/>
      <c r="C25" s="6"/>
      <c r="D25" s="6"/>
      <c r="E25" s="6"/>
      <c r="F25" s="6"/>
      <c r="G25" s="6"/>
      <c r="H25" s="6"/>
      <c r="I25" s="6"/>
      <c r="J25" s="7"/>
    </row>
    <row r="26" spans="2:10" x14ac:dyDescent="0.2">
      <c r="B26" s="5"/>
      <c r="C26" s="6"/>
      <c r="D26" s="6"/>
      <c r="E26" s="6"/>
      <c r="F26" s="6"/>
      <c r="G26" s="6"/>
      <c r="H26" s="6"/>
      <c r="I26" s="6"/>
      <c r="J26" s="7"/>
    </row>
    <row r="27" spans="2:10" x14ac:dyDescent="0.2">
      <c r="B27" s="8"/>
      <c r="C27" s="9"/>
      <c r="D27" s="9"/>
      <c r="E27" s="9"/>
      <c r="F27" s="9"/>
      <c r="G27" s="9"/>
      <c r="H27" s="9"/>
      <c r="I27" s="9"/>
      <c r="J27" s="10"/>
    </row>
  </sheetData>
  <mergeCells count="2">
    <mergeCell ref="B14:D14"/>
    <mergeCell ref="B7:D7"/>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K17"/>
  <sheetViews>
    <sheetView showGridLines="0" view="pageLayout" zoomScaleNormal="100" workbookViewId="0"/>
  </sheetViews>
  <sheetFormatPr defaultRowHeight="15" x14ac:dyDescent="0.2"/>
  <cols>
    <col min="1" max="1" width="4.5703125" style="20" customWidth="1"/>
    <col min="2" max="2" width="3.5703125" style="20" customWidth="1"/>
    <col min="3" max="3" width="47.85546875" style="20" customWidth="1"/>
    <col min="4" max="16384" width="9.140625" style="20"/>
  </cols>
  <sheetData>
    <row r="1" spans="1:11" ht="15.75" x14ac:dyDescent="0.25">
      <c r="A1" s="19" t="s">
        <v>530</v>
      </c>
    </row>
    <row r="3" spans="1:11" ht="15" customHeight="1" x14ac:dyDescent="0.2">
      <c r="B3" s="839" t="s">
        <v>113</v>
      </c>
      <c r="C3" s="839"/>
      <c r="D3" s="839"/>
      <c r="E3" s="839"/>
      <c r="F3" s="839"/>
      <c r="G3" s="94"/>
      <c r="H3" s="94"/>
      <c r="I3" s="94"/>
      <c r="J3" s="94"/>
      <c r="K3" s="94"/>
    </row>
    <row r="4" spans="1:11" x14ac:dyDescent="0.2">
      <c r="B4" s="839"/>
      <c r="C4" s="839"/>
      <c r="D4" s="839"/>
      <c r="E4" s="839"/>
      <c r="F4" s="839"/>
      <c r="G4" s="94"/>
      <c r="H4" s="94"/>
      <c r="I4" s="94"/>
      <c r="J4" s="94"/>
      <c r="K4" s="94"/>
    </row>
    <row r="6" spans="1:11" ht="15.75" x14ac:dyDescent="0.25">
      <c r="A6" s="19" t="s">
        <v>318</v>
      </c>
    </row>
    <row r="8" spans="1:11" x14ac:dyDescent="0.2">
      <c r="B8" s="154" t="s">
        <v>319</v>
      </c>
      <c r="C8" s="4" t="s">
        <v>587</v>
      </c>
    </row>
    <row r="9" spans="1:11" x14ac:dyDescent="0.2">
      <c r="B9" s="161" t="s">
        <v>320</v>
      </c>
      <c r="C9" s="7" t="s">
        <v>588</v>
      </c>
    </row>
    <row r="10" spans="1:11" x14ac:dyDescent="0.2">
      <c r="B10" s="162" t="s">
        <v>321</v>
      </c>
      <c r="C10" s="157" t="s">
        <v>589</v>
      </c>
    </row>
    <row r="11" spans="1:11" x14ac:dyDescent="0.2">
      <c r="B11" s="161" t="s">
        <v>322</v>
      </c>
      <c r="C11" s="7" t="s">
        <v>590</v>
      </c>
    </row>
    <row r="12" spans="1:11" x14ac:dyDescent="0.2">
      <c r="B12" s="162" t="s">
        <v>323</v>
      </c>
      <c r="C12" s="157" t="s">
        <v>591</v>
      </c>
    </row>
    <row r="13" spans="1:11" x14ac:dyDescent="0.2">
      <c r="B13" s="161" t="s">
        <v>324</v>
      </c>
      <c r="C13" s="7" t="s">
        <v>592</v>
      </c>
    </row>
    <row r="14" spans="1:11" x14ac:dyDescent="0.2">
      <c r="B14" s="162" t="s">
        <v>325</v>
      </c>
      <c r="C14" s="157" t="s">
        <v>246</v>
      </c>
    </row>
    <row r="15" spans="1:11" x14ac:dyDescent="0.2">
      <c r="B15" s="161" t="s">
        <v>326</v>
      </c>
      <c r="C15" s="7" t="s">
        <v>593</v>
      </c>
    </row>
    <row r="16" spans="1:11" x14ac:dyDescent="0.2">
      <c r="B16" s="161" t="s">
        <v>327</v>
      </c>
      <c r="C16" s="7" t="s">
        <v>594</v>
      </c>
    </row>
    <row r="17" spans="2:3" x14ac:dyDescent="0.2">
      <c r="B17" s="163" t="s">
        <v>328</v>
      </c>
      <c r="C17" s="17" t="s">
        <v>595</v>
      </c>
    </row>
  </sheetData>
  <mergeCells count="1">
    <mergeCell ref="B3:F4"/>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sheetPr>
  <dimension ref="A1:K158"/>
  <sheetViews>
    <sheetView showGridLines="0" view="pageLayout" zoomScaleNormal="100" workbookViewId="0"/>
  </sheetViews>
  <sheetFormatPr defaultRowHeight="15" x14ac:dyDescent="0.2"/>
  <cols>
    <col min="1" max="1" width="4.5703125" style="20" customWidth="1"/>
    <col min="2" max="2" width="3.7109375" style="20" customWidth="1"/>
    <col min="3" max="5" width="8.42578125" style="20" customWidth="1"/>
    <col min="6" max="6" width="8.42578125" style="21" customWidth="1"/>
    <col min="7" max="7" width="3" style="20" customWidth="1"/>
    <col min="8" max="9" width="9.5703125" style="20" customWidth="1"/>
    <col min="10" max="10" width="12.5703125" style="20" customWidth="1"/>
    <col min="11" max="11" width="12.5703125" style="21" customWidth="1"/>
    <col min="12" max="12" width="0.85546875" style="20" customWidth="1"/>
    <col min="13" max="16384" width="9.140625" style="20"/>
  </cols>
  <sheetData>
    <row r="1" spans="1:11" ht="15.75" x14ac:dyDescent="0.25">
      <c r="A1" s="19" t="s">
        <v>557</v>
      </c>
    </row>
    <row r="3" spans="1:11" ht="15.75" x14ac:dyDescent="0.25">
      <c r="B3" s="19" t="s">
        <v>346</v>
      </c>
    </row>
    <row r="5" spans="1:11" x14ac:dyDescent="0.2">
      <c r="B5" s="86" t="s">
        <v>284</v>
      </c>
      <c r="C5" s="20" t="s">
        <v>430</v>
      </c>
    </row>
    <row r="6" spans="1:11" x14ac:dyDescent="0.2">
      <c r="B6" s="86"/>
    </row>
    <row r="7" spans="1:11" x14ac:dyDescent="0.2">
      <c r="B7" s="86" t="s">
        <v>285</v>
      </c>
      <c r="C7" s="839" t="s">
        <v>431</v>
      </c>
      <c r="D7" s="916"/>
      <c r="E7" s="916"/>
      <c r="F7" s="916"/>
      <c r="G7" s="916"/>
      <c r="H7" s="916"/>
      <c r="I7" s="916"/>
      <c r="J7" s="916"/>
      <c r="K7" s="916"/>
    </row>
    <row r="8" spans="1:11" x14ac:dyDescent="0.2">
      <c r="B8" s="86"/>
      <c r="C8" s="916"/>
      <c r="D8" s="916"/>
      <c r="E8" s="916"/>
      <c r="F8" s="916"/>
      <c r="G8" s="916"/>
      <c r="H8" s="916"/>
      <c r="I8" s="916"/>
      <c r="J8" s="916"/>
      <c r="K8" s="916"/>
    </row>
    <row r="9" spans="1:11" x14ac:dyDescent="0.2">
      <c r="B9" s="86"/>
    </row>
    <row r="10" spans="1:11" x14ac:dyDescent="0.2">
      <c r="B10" s="86" t="s">
        <v>287</v>
      </c>
      <c r="C10" s="1" t="s">
        <v>838</v>
      </c>
    </row>
    <row r="12" spans="1:11" ht="15.75" x14ac:dyDescent="0.25">
      <c r="A12" s="19" t="s">
        <v>318</v>
      </c>
    </row>
    <row r="13" spans="1:11" ht="15.75" x14ac:dyDescent="0.25">
      <c r="A13" s="19"/>
    </row>
    <row r="14" spans="1:11" ht="15.75" x14ac:dyDescent="0.25">
      <c r="A14" s="19"/>
      <c r="B14" s="19" t="s">
        <v>348</v>
      </c>
    </row>
    <row r="15" spans="1:11" ht="15.75" thickBot="1" x14ac:dyDescent="0.25"/>
    <row r="16" spans="1:11" ht="16.5" customHeight="1" thickTop="1" x14ac:dyDescent="0.2">
      <c r="B16" s="919" t="s">
        <v>337</v>
      </c>
      <c r="C16" s="920"/>
      <c r="D16" s="919" t="s">
        <v>338</v>
      </c>
      <c r="E16" s="840"/>
      <c r="F16" s="840"/>
      <c r="G16" s="840"/>
      <c r="H16" s="920"/>
      <c r="I16" s="930" t="s">
        <v>412</v>
      </c>
      <c r="J16" s="963" t="s">
        <v>339</v>
      </c>
      <c r="K16" s="965" t="s">
        <v>340</v>
      </c>
    </row>
    <row r="17" spans="2:11" ht="15.75" thickBot="1" x14ac:dyDescent="0.25">
      <c r="B17" s="921"/>
      <c r="C17" s="923"/>
      <c r="D17" s="921"/>
      <c r="E17" s="922"/>
      <c r="F17" s="922"/>
      <c r="G17" s="922"/>
      <c r="H17" s="923"/>
      <c r="I17" s="931"/>
      <c r="J17" s="964"/>
      <c r="K17" s="966"/>
    </row>
    <row r="18" spans="2:11" ht="15.75" thickTop="1" x14ac:dyDescent="0.2">
      <c r="B18" s="955" t="s">
        <v>234</v>
      </c>
      <c r="C18" s="956"/>
      <c r="D18" s="253" t="s">
        <v>341</v>
      </c>
      <c r="E18" s="254"/>
      <c r="F18" s="661"/>
      <c r="G18" s="254"/>
      <c r="H18" s="255"/>
      <c r="I18" s="275"/>
      <c r="J18" s="433">
        <v>68000</v>
      </c>
      <c r="K18" s="665"/>
    </row>
    <row r="19" spans="2:11" x14ac:dyDescent="0.2">
      <c r="B19" s="268"/>
      <c r="C19" s="269"/>
      <c r="D19" s="432" t="s">
        <v>249</v>
      </c>
      <c r="E19" s="271"/>
      <c r="F19" s="662"/>
      <c r="G19" s="271"/>
      <c r="H19" s="272"/>
      <c r="I19" s="270"/>
      <c r="J19" s="261" t="s">
        <v>354</v>
      </c>
      <c r="K19" s="812">
        <f>+J18</f>
        <v>68000</v>
      </c>
    </row>
    <row r="20" spans="2:11" x14ac:dyDescent="0.2">
      <c r="B20" s="256"/>
      <c r="C20" s="257"/>
      <c r="D20" s="258"/>
      <c r="E20" s="259"/>
      <c r="F20" s="47"/>
      <c r="G20" s="259"/>
      <c r="H20" s="260"/>
      <c r="I20" s="25"/>
      <c r="J20" s="122"/>
      <c r="K20" s="431"/>
    </row>
    <row r="21" spans="2:11" x14ac:dyDescent="0.2">
      <c r="B21" s="155"/>
      <c r="C21" s="431">
        <v>5</v>
      </c>
      <c r="D21" s="46" t="s">
        <v>343</v>
      </c>
      <c r="E21" s="47"/>
      <c r="F21" s="47"/>
      <c r="G21" s="47"/>
      <c r="H21" s="48"/>
      <c r="I21" s="25"/>
      <c r="J21" s="122">
        <v>550</v>
      </c>
      <c r="K21" s="431"/>
    </row>
    <row r="22" spans="2:11" x14ac:dyDescent="0.2">
      <c r="B22" s="256"/>
      <c r="C22" s="257"/>
      <c r="D22" s="326" t="s">
        <v>341</v>
      </c>
      <c r="E22" s="259"/>
      <c r="F22" s="47"/>
      <c r="G22" s="259"/>
      <c r="H22" s="260"/>
      <c r="I22" s="25"/>
      <c r="J22" s="122"/>
      <c r="K22" s="431">
        <f>+J21</f>
        <v>550</v>
      </c>
    </row>
    <row r="23" spans="2:11" x14ac:dyDescent="0.2">
      <c r="B23" s="256"/>
      <c r="C23" s="257"/>
      <c r="D23" s="258"/>
      <c r="E23" s="259"/>
      <c r="F23" s="47"/>
      <c r="G23" s="259"/>
      <c r="H23" s="260"/>
      <c r="I23" s="25"/>
      <c r="J23" s="122"/>
      <c r="K23" s="431"/>
    </row>
    <row r="24" spans="2:11" x14ac:dyDescent="0.2">
      <c r="B24" s="256"/>
      <c r="C24" s="257">
        <v>9</v>
      </c>
      <c r="D24" s="258" t="s">
        <v>332</v>
      </c>
      <c r="E24" s="259"/>
      <c r="F24" s="47"/>
      <c r="G24" s="259"/>
      <c r="H24" s="260"/>
      <c r="I24" s="25"/>
      <c r="J24" s="284">
        <v>17000</v>
      </c>
      <c r="K24" s="431"/>
    </row>
    <row r="25" spans="2:11" x14ac:dyDescent="0.2">
      <c r="B25" s="256"/>
      <c r="C25" s="257"/>
      <c r="D25" s="326" t="s">
        <v>341</v>
      </c>
      <c r="E25" s="259"/>
      <c r="F25" s="47"/>
      <c r="G25" s="259"/>
      <c r="H25" s="260"/>
      <c r="I25" s="25"/>
      <c r="J25" s="122"/>
      <c r="K25" s="813">
        <f>+J24</f>
        <v>17000</v>
      </c>
    </row>
    <row r="26" spans="2:11" x14ac:dyDescent="0.2">
      <c r="B26" s="256"/>
      <c r="C26" s="257"/>
      <c r="D26" s="258"/>
      <c r="E26" s="259"/>
      <c r="F26" s="47"/>
      <c r="G26" s="259"/>
      <c r="H26" s="260"/>
      <c r="I26" s="25"/>
      <c r="J26" s="122"/>
      <c r="K26" s="431"/>
    </row>
    <row r="27" spans="2:11" x14ac:dyDescent="0.2">
      <c r="B27" s="256"/>
      <c r="C27" s="257">
        <v>10</v>
      </c>
      <c r="D27" s="258" t="s">
        <v>335</v>
      </c>
      <c r="E27" s="259"/>
      <c r="F27" s="47"/>
      <c r="G27" s="259"/>
      <c r="H27" s="260"/>
      <c r="I27" s="25"/>
      <c r="J27" s="284">
        <v>1800</v>
      </c>
      <c r="K27" s="431"/>
    </row>
    <row r="28" spans="2:11" x14ac:dyDescent="0.2">
      <c r="B28" s="256"/>
      <c r="C28" s="257"/>
      <c r="D28" s="326" t="s">
        <v>342</v>
      </c>
      <c r="E28" s="259"/>
      <c r="F28" s="47"/>
      <c r="G28" s="259"/>
      <c r="H28" s="260"/>
      <c r="I28" s="25"/>
      <c r="J28" s="122"/>
      <c r="K28" s="813">
        <f>+J27</f>
        <v>1800</v>
      </c>
    </row>
    <row r="29" spans="2:11" x14ac:dyDescent="0.2">
      <c r="B29" s="256"/>
      <c r="C29" s="257"/>
      <c r="D29" s="258"/>
      <c r="E29" s="259"/>
      <c r="F29" s="47"/>
      <c r="G29" s="259"/>
      <c r="H29" s="260"/>
      <c r="I29" s="25"/>
      <c r="J29" s="122"/>
      <c r="K29" s="431"/>
    </row>
    <row r="30" spans="2:11" x14ac:dyDescent="0.2">
      <c r="B30" s="256"/>
      <c r="C30" s="257">
        <v>19</v>
      </c>
      <c r="D30" s="258" t="s">
        <v>341</v>
      </c>
      <c r="E30" s="259"/>
      <c r="F30" s="47"/>
      <c r="G30" s="259"/>
      <c r="H30" s="260"/>
      <c r="I30" s="25"/>
      <c r="J30" s="284">
        <v>24000</v>
      </c>
      <c r="K30" s="431"/>
    </row>
    <row r="31" spans="2:11" x14ac:dyDescent="0.2">
      <c r="B31" s="256"/>
      <c r="C31" s="257"/>
      <c r="D31" s="326" t="s">
        <v>330</v>
      </c>
      <c r="E31" s="259"/>
      <c r="F31" s="47"/>
      <c r="G31" s="259"/>
      <c r="H31" s="260"/>
      <c r="I31" s="25"/>
      <c r="J31" s="122"/>
      <c r="K31" s="813">
        <f>+J30</f>
        <v>24000</v>
      </c>
    </row>
    <row r="32" spans="2:11" x14ac:dyDescent="0.2">
      <c r="B32" s="256"/>
      <c r="C32" s="257"/>
      <c r="D32" s="258"/>
      <c r="E32" s="259"/>
      <c r="F32" s="47"/>
      <c r="G32" s="259"/>
      <c r="H32" s="260"/>
      <c r="I32" s="25"/>
      <c r="J32" s="122"/>
      <c r="K32" s="431"/>
    </row>
    <row r="33" spans="2:11" x14ac:dyDescent="0.2">
      <c r="B33" s="256"/>
      <c r="C33" s="257">
        <v>22</v>
      </c>
      <c r="D33" s="258" t="s">
        <v>342</v>
      </c>
      <c r="E33" s="259"/>
      <c r="F33" s="47"/>
      <c r="G33" s="259"/>
      <c r="H33" s="260"/>
      <c r="I33" s="25"/>
      <c r="J33" s="284">
        <v>1700</v>
      </c>
      <c r="K33" s="431"/>
    </row>
    <row r="34" spans="2:11" x14ac:dyDescent="0.2">
      <c r="B34" s="256"/>
      <c r="C34" s="257"/>
      <c r="D34" s="326" t="s">
        <v>341</v>
      </c>
      <c r="E34" s="259"/>
      <c r="F34" s="47"/>
      <c r="G34" s="259"/>
      <c r="H34" s="260"/>
      <c r="I34" s="25"/>
      <c r="J34" s="122"/>
      <c r="K34" s="813">
        <f>+J33</f>
        <v>1700</v>
      </c>
    </row>
    <row r="35" spans="2:11" x14ac:dyDescent="0.2">
      <c r="B35" s="256"/>
      <c r="C35" s="257"/>
      <c r="D35" s="258"/>
      <c r="E35" s="259"/>
      <c r="F35" s="47"/>
      <c r="G35" s="259"/>
      <c r="H35" s="260"/>
      <c r="I35" s="25"/>
      <c r="J35" s="122"/>
      <c r="K35" s="431"/>
    </row>
    <row r="36" spans="2:11" x14ac:dyDescent="0.2">
      <c r="B36" s="256"/>
      <c r="C36" s="257">
        <v>28</v>
      </c>
      <c r="D36" s="258" t="s">
        <v>336</v>
      </c>
      <c r="E36" s="259"/>
      <c r="F36" s="47"/>
      <c r="G36" s="259"/>
      <c r="H36" s="260"/>
      <c r="I36" s="25"/>
      <c r="J36" s="122">
        <v>290</v>
      </c>
      <c r="K36" s="431"/>
    </row>
    <row r="37" spans="2:11" x14ac:dyDescent="0.2">
      <c r="B37" s="256"/>
      <c r="C37" s="257"/>
      <c r="D37" s="326" t="s">
        <v>715</v>
      </c>
      <c r="E37" s="259"/>
      <c r="F37" s="47"/>
      <c r="G37" s="259"/>
      <c r="H37" s="260"/>
      <c r="I37" s="25"/>
      <c r="J37" s="122"/>
      <c r="K37" s="431">
        <f>+J36</f>
        <v>290</v>
      </c>
    </row>
    <row r="38" spans="2:11" x14ac:dyDescent="0.2">
      <c r="B38" s="256"/>
      <c r="C38" s="257"/>
      <c r="D38" s="258"/>
      <c r="E38" s="259"/>
      <c r="F38" s="47"/>
      <c r="G38" s="259"/>
      <c r="H38" s="260"/>
      <c r="I38" s="25"/>
      <c r="J38" s="122"/>
      <c r="K38" s="431"/>
    </row>
    <row r="39" spans="2:11" x14ac:dyDescent="0.2">
      <c r="B39" s="256"/>
      <c r="C39" s="257">
        <v>31</v>
      </c>
      <c r="D39" s="258" t="s">
        <v>341</v>
      </c>
      <c r="E39" s="259"/>
      <c r="F39" s="47"/>
      <c r="G39" s="259"/>
      <c r="H39" s="260"/>
      <c r="I39" s="25"/>
      <c r="J39" s="284">
        <v>6000</v>
      </c>
      <c r="K39" s="431"/>
    </row>
    <row r="40" spans="2:11" x14ac:dyDescent="0.2">
      <c r="B40" s="256"/>
      <c r="C40" s="257"/>
      <c r="D40" s="258" t="s">
        <v>344</v>
      </c>
      <c r="E40" s="259"/>
      <c r="F40" s="47"/>
      <c r="G40" s="259"/>
      <c r="H40" s="260"/>
      <c r="I40" s="25"/>
      <c r="J40" s="284">
        <v>5500</v>
      </c>
      <c r="K40" s="431" t="s">
        <v>354</v>
      </c>
    </row>
    <row r="41" spans="2:11" x14ac:dyDescent="0.2">
      <c r="B41" s="256"/>
      <c r="C41" s="257"/>
      <c r="D41" s="326" t="s">
        <v>331</v>
      </c>
      <c r="E41" s="259"/>
      <c r="F41" s="47"/>
      <c r="G41" s="259"/>
      <c r="H41" s="260"/>
      <c r="I41" s="25"/>
      <c r="J41" s="122"/>
      <c r="K41" s="813">
        <f>+J39+J40</f>
        <v>11500</v>
      </c>
    </row>
    <row r="42" spans="2:11" x14ac:dyDescent="0.2">
      <c r="B42" s="256"/>
      <c r="C42" s="257"/>
      <c r="D42" s="258"/>
      <c r="E42" s="259"/>
      <c r="F42" s="47"/>
      <c r="G42" s="259"/>
      <c r="H42" s="260"/>
      <c r="I42" s="25"/>
      <c r="J42" s="122"/>
      <c r="K42" s="431"/>
    </row>
    <row r="43" spans="2:11" x14ac:dyDescent="0.2">
      <c r="B43" s="256"/>
      <c r="C43" s="257"/>
      <c r="D43" s="258"/>
      <c r="E43" s="259"/>
      <c r="F43" s="47"/>
      <c r="G43" s="259"/>
      <c r="H43" s="260"/>
      <c r="I43" s="25"/>
      <c r="J43" s="122"/>
      <c r="K43" s="431"/>
    </row>
    <row r="44" spans="2:11" x14ac:dyDescent="0.2">
      <c r="B44" s="514"/>
      <c r="C44" s="515"/>
      <c r="D44" s="396"/>
      <c r="E44" s="397"/>
      <c r="F44" s="585"/>
      <c r="G44" s="397"/>
      <c r="H44" s="398"/>
      <c r="I44" s="85"/>
      <c r="J44" s="179"/>
      <c r="K44" s="588"/>
    </row>
    <row r="45" spans="2:11" ht="15.75" thickBot="1" x14ac:dyDescent="0.25">
      <c r="B45" s="141"/>
      <c r="C45" s="141"/>
      <c r="D45" s="651"/>
      <c r="E45" s="651"/>
      <c r="F45" s="168"/>
      <c r="G45" s="651"/>
      <c r="H45" s="651"/>
      <c r="I45" s="142"/>
      <c r="J45" s="142"/>
      <c r="K45" s="143"/>
    </row>
    <row r="46" spans="2:11" ht="15.75" thickTop="1" x14ac:dyDescent="0.2">
      <c r="B46" s="919" t="s">
        <v>337</v>
      </c>
      <c r="C46" s="920"/>
      <c r="D46" s="919" t="s">
        <v>338</v>
      </c>
      <c r="E46" s="840"/>
      <c r="F46" s="840"/>
      <c r="G46" s="840"/>
      <c r="H46" s="920"/>
      <c r="I46" s="930" t="s">
        <v>412</v>
      </c>
      <c r="J46" s="963" t="s">
        <v>339</v>
      </c>
      <c r="K46" s="965" t="s">
        <v>340</v>
      </c>
    </row>
    <row r="47" spans="2:11" ht="15.75" thickBot="1" x14ac:dyDescent="0.25">
      <c r="B47" s="921"/>
      <c r="C47" s="923"/>
      <c r="D47" s="921"/>
      <c r="E47" s="922"/>
      <c r="F47" s="922"/>
      <c r="G47" s="922"/>
      <c r="H47" s="923"/>
      <c r="I47" s="931"/>
      <c r="J47" s="964"/>
      <c r="K47" s="966"/>
    </row>
    <row r="48" spans="2:11" ht="15.75" thickTop="1" x14ac:dyDescent="0.2">
      <c r="B48" s="727"/>
      <c r="C48" s="728"/>
      <c r="D48" s="344"/>
      <c r="E48" s="380"/>
      <c r="F48" s="663"/>
      <c r="G48" s="380"/>
      <c r="H48" s="345"/>
      <c r="I48" s="428"/>
      <c r="J48" s="429"/>
      <c r="K48" s="547"/>
    </row>
    <row r="49" spans="2:11" x14ac:dyDescent="0.2">
      <c r="B49" s="957" t="s">
        <v>235</v>
      </c>
      <c r="C49" s="958"/>
      <c r="D49" s="258" t="s">
        <v>355</v>
      </c>
      <c r="E49" s="259"/>
      <c r="F49" s="47"/>
      <c r="G49" s="259"/>
      <c r="H49" s="260"/>
      <c r="I49" s="25"/>
      <c r="J49" s="284">
        <v>2000</v>
      </c>
      <c r="K49" s="156"/>
    </row>
    <row r="50" spans="2:11" x14ac:dyDescent="0.2">
      <c r="B50" s="256"/>
      <c r="C50" s="257"/>
      <c r="D50" s="258" t="s">
        <v>343</v>
      </c>
      <c r="E50" s="259"/>
      <c r="F50" s="47"/>
      <c r="G50" s="259"/>
      <c r="H50" s="260"/>
      <c r="I50" s="25"/>
      <c r="J50" s="284">
        <v>1000</v>
      </c>
      <c r="K50" s="156"/>
    </row>
    <row r="51" spans="2:11" x14ac:dyDescent="0.2">
      <c r="B51" s="256"/>
      <c r="C51" s="257"/>
      <c r="D51" s="258" t="s">
        <v>334</v>
      </c>
      <c r="E51" s="259"/>
      <c r="F51" s="47"/>
      <c r="G51" s="259"/>
      <c r="H51" s="260"/>
      <c r="I51" s="25"/>
      <c r="J51" s="122">
        <v>550</v>
      </c>
      <c r="K51" s="156"/>
    </row>
    <row r="52" spans="2:11" x14ac:dyDescent="0.2">
      <c r="B52" s="256"/>
      <c r="C52" s="257"/>
      <c r="D52" s="326" t="s">
        <v>341</v>
      </c>
      <c r="E52" s="259"/>
      <c r="F52" s="47"/>
      <c r="G52" s="259"/>
      <c r="H52" s="260"/>
      <c r="I52" s="25"/>
      <c r="J52" s="122"/>
      <c r="K52" s="813">
        <f>+J49+J50+J51</f>
        <v>3550</v>
      </c>
    </row>
    <row r="53" spans="2:11" x14ac:dyDescent="0.2">
      <c r="B53" s="256"/>
      <c r="C53" s="257"/>
      <c r="D53" s="258"/>
      <c r="E53" s="259"/>
      <c r="F53" s="47"/>
      <c r="G53" s="259"/>
      <c r="H53" s="260"/>
      <c r="I53" s="25"/>
      <c r="J53" s="122"/>
      <c r="K53" s="431"/>
    </row>
    <row r="54" spans="2:11" x14ac:dyDescent="0.2">
      <c r="B54" s="256"/>
      <c r="C54" s="257">
        <v>31</v>
      </c>
      <c r="D54" s="258" t="s">
        <v>341</v>
      </c>
      <c r="E54" s="259"/>
      <c r="F54" s="47"/>
      <c r="G54" s="259"/>
      <c r="H54" s="260"/>
      <c r="I54" s="25"/>
      <c r="J54" s="284">
        <v>1260</v>
      </c>
      <c r="K54" s="431"/>
    </row>
    <row r="55" spans="2:11" x14ac:dyDescent="0.2">
      <c r="B55" s="256"/>
      <c r="C55" s="257"/>
      <c r="D55" s="326" t="s">
        <v>333</v>
      </c>
      <c r="E55" s="259"/>
      <c r="F55" s="47"/>
      <c r="G55" s="259"/>
      <c r="H55" s="260"/>
      <c r="I55" s="25"/>
      <c r="J55" s="122"/>
      <c r="K55" s="813">
        <f>+J54</f>
        <v>1260</v>
      </c>
    </row>
    <row r="56" spans="2:11" x14ac:dyDescent="0.2">
      <c r="B56" s="256"/>
      <c r="C56" s="257"/>
      <c r="D56" s="258"/>
      <c r="E56" s="259"/>
      <c r="F56" s="47"/>
      <c r="G56" s="259"/>
      <c r="H56" s="260"/>
      <c r="I56" s="25"/>
      <c r="J56" s="122"/>
      <c r="K56" s="431"/>
    </row>
    <row r="57" spans="2:11" x14ac:dyDescent="0.2">
      <c r="B57" s="256"/>
      <c r="C57" s="257">
        <v>31</v>
      </c>
      <c r="D57" s="258" t="s">
        <v>251</v>
      </c>
      <c r="E57" s="259"/>
      <c r="F57" s="47"/>
      <c r="G57" s="259"/>
      <c r="H57" s="260"/>
      <c r="I57" s="25"/>
      <c r="J57" s="284">
        <v>7400</v>
      </c>
      <c r="K57" s="431"/>
    </row>
    <row r="58" spans="2:11" x14ac:dyDescent="0.2">
      <c r="B58" s="256"/>
      <c r="C58" s="257"/>
      <c r="D58" s="326" t="s">
        <v>341</v>
      </c>
      <c r="E58" s="259"/>
      <c r="F58" s="47"/>
      <c r="G58" s="259"/>
      <c r="H58" s="260"/>
      <c r="I58" s="25"/>
      <c r="J58" s="122"/>
      <c r="K58" s="813">
        <f>+J57</f>
        <v>7400</v>
      </c>
    </row>
    <row r="59" spans="2:11" ht="15.75" thickBot="1" x14ac:dyDescent="0.25">
      <c r="B59" s="418"/>
      <c r="C59" s="419"/>
      <c r="D59" s="322"/>
      <c r="E59" s="323"/>
      <c r="F59" s="50"/>
      <c r="G59" s="323"/>
      <c r="H59" s="324"/>
      <c r="I59" s="124"/>
      <c r="J59" s="125"/>
      <c r="K59" s="509"/>
    </row>
    <row r="60" spans="2:11" ht="15.75" thickTop="1" x14ac:dyDescent="0.2"/>
    <row r="61" spans="2:11" ht="15.75" x14ac:dyDescent="0.25">
      <c r="B61" s="19" t="s">
        <v>347</v>
      </c>
    </row>
    <row r="62" spans="2:11" x14ac:dyDescent="0.2">
      <c r="B62" s="142"/>
      <c r="C62" s="142"/>
      <c r="D62" s="142"/>
      <c r="E62" s="142"/>
      <c r="F62" s="143"/>
      <c r="G62" s="142"/>
      <c r="H62" s="142"/>
      <c r="I62" s="142"/>
      <c r="J62" s="142"/>
      <c r="K62" s="143"/>
    </row>
    <row r="63" spans="2:11" ht="15.75" thickBot="1" x14ac:dyDescent="0.25">
      <c r="B63" s="141"/>
      <c r="C63" s="842" t="s">
        <v>341</v>
      </c>
      <c r="D63" s="842"/>
      <c r="E63" s="842"/>
      <c r="F63" s="842"/>
      <c r="G63" s="1"/>
      <c r="H63" s="842" t="s">
        <v>342</v>
      </c>
      <c r="I63" s="842"/>
      <c r="J63" s="842"/>
      <c r="K63" s="842"/>
    </row>
    <row r="64" spans="2:11" x14ac:dyDescent="0.2">
      <c r="B64" s="141"/>
      <c r="C64" s="277" t="s">
        <v>716</v>
      </c>
      <c r="D64" s="278">
        <v>68000</v>
      </c>
      <c r="E64" s="435">
        <v>550</v>
      </c>
      <c r="F64" s="636" t="s">
        <v>663</v>
      </c>
      <c r="G64" s="1"/>
      <c r="H64" s="277" t="s">
        <v>723</v>
      </c>
      <c r="I64" s="278">
        <v>1700</v>
      </c>
      <c r="J64" s="435">
        <v>1800</v>
      </c>
      <c r="K64" s="636" t="s">
        <v>670</v>
      </c>
    </row>
    <row r="65" spans="3:11" x14ac:dyDescent="0.2">
      <c r="C65" s="387" t="s">
        <v>717</v>
      </c>
      <c r="D65" s="57">
        <v>24000</v>
      </c>
      <c r="E65" s="342">
        <v>17000</v>
      </c>
      <c r="F65" s="637" t="s">
        <v>720</v>
      </c>
      <c r="H65" s="56"/>
      <c r="I65" s="57"/>
      <c r="J65" s="342"/>
      <c r="K65" s="630"/>
    </row>
    <row r="66" spans="3:11" x14ac:dyDescent="0.2">
      <c r="C66" s="387" t="s">
        <v>718</v>
      </c>
      <c r="D66" s="57">
        <v>6000</v>
      </c>
      <c r="E66" s="342">
        <v>1700</v>
      </c>
      <c r="F66" s="637" t="s">
        <v>721</v>
      </c>
      <c r="H66" s="56"/>
      <c r="I66" s="57"/>
      <c r="J66" s="342"/>
      <c r="K66" s="630"/>
    </row>
    <row r="67" spans="3:11" x14ac:dyDescent="0.2">
      <c r="C67" s="387" t="s">
        <v>718</v>
      </c>
      <c r="D67" s="57">
        <v>1260</v>
      </c>
      <c r="E67" s="342">
        <v>3550</v>
      </c>
      <c r="F67" s="637" t="s">
        <v>722</v>
      </c>
      <c r="H67" s="56"/>
      <c r="I67" s="57"/>
      <c r="J67" s="342"/>
      <c r="K67" s="630"/>
    </row>
    <row r="68" spans="3:11" x14ac:dyDescent="0.2">
      <c r="C68" s="56"/>
      <c r="D68" s="57"/>
      <c r="E68" s="342">
        <v>7400</v>
      </c>
      <c r="F68" s="637" t="s">
        <v>722</v>
      </c>
      <c r="H68" s="56"/>
      <c r="I68" s="57"/>
      <c r="J68" s="342"/>
      <c r="K68" s="630"/>
    </row>
    <row r="69" spans="3:11" x14ac:dyDescent="0.2">
      <c r="C69" s="622"/>
      <c r="D69" s="623"/>
      <c r="E69" s="628"/>
      <c r="F69" s="631"/>
      <c r="H69" s="622"/>
      <c r="I69" s="623"/>
      <c r="J69" s="628"/>
      <c r="K69" s="631"/>
    </row>
    <row r="70" spans="3:11" x14ac:dyDescent="0.2">
      <c r="C70" s="626" t="s">
        <v>719</v>
      </c>
      <c r="D70" s="348">
        <f>+D64+D65+D66+D67-E64-E65-E66-E67-E68</f>
        <v>69060</v>
      </c>
      <c r="E70" s="621"/>
      <c r="F70" s="632"/>
      <c r="H70" s="620"/>
      <c r="I70" s="65"/>
      <c r="J70" s="621">
        <f>+J64-I64</f>
        <v>100</v>
      </c>
      <c r="K70" s="619" t="s">
        <v>617</v>
      </c>
    </row>
    <row r="72" spans="3:11" ht="15.75" thickBot="1" x14ac:dyDescent="0.25">
      <c r="C72" s="841" t="s">
        <v>344</v>
      </c>
      <c r="D72" s="841"/>
      <c r="E72" s="841"/>
      <c r="F72" s="841"/>
      <c r="H72" s="841" t="s">
        <v>432</v>
      </c>
      <c r="I72" s="841"/>
      <c r="J72" s="841"/>
      <c r="K72" s="841"/>
    </row>
    <row r="73" spans="3:11" x14ac:dyDescent="0.2">
      <c r="C73" s="277" t="s">
        <v>725</v>
      </c>
      <c r="D73" s="53">
        <v>5500</v>
      </c>
      <c r="E73" s="54"/>
      <c r="F73" s="638"/>
      <c r="H73" s="52"/>
      <c r="I73" s="53"/>
      <c r="J73" s="341">
        <v>290</v>
      </c>
      <c r="K73" s="636" t="s">
        <v>724</v>
      </c>
    </row>
    <row r="74" spans="3:11" x14ac:dyDescent="0.2">
      <c r="C74" s="56"/>
      <c r="D74" s="57"/>
      <c r="E74" s="58"/>
      <c r="F74" s="630"/>
      <c r="H74" s="56"/>
      <c r="I74" s="57"/>
      <c r="J74" s="342"/>
      <c r="K74" s="630"/>
    </row>
    <row r="75" spans="3:11" x14ac:dyDescent="0.2">
      <c r="C75" s="56"/>
      <c r="D75" s="57"/>
      <c r="E75" s="58"/>
      <c r="F75" s="630"/>
      <c r="H75" s="56"/>
      <c r="I75" s="57"/>
      <c r="J75" s="342"/>
      <c r="K75" s="630"/>
    </row>
    <row r="76" spans="3:11" x14ac:dyDescent="0.2">
      <c r="C76" s="56"/>
      <c r="D76" s="57"/>
      <c r="E76" s="58"/>
      <c r="F76" s="630"/>
      <c r="H76" s="56"/>
      <c r="I76" s="57"/>
      <c r="J76" s="342"/>
      <c r="K76" s="630"/>
    </row>
    <row r="77" spans="3:11" x14ac:dyDescent="0.2">
      <c r="C77" s="622"/>
      <c r="D77" s="623"/>
      <c r="E77" s="624"/>
      <c r="F77" s="631"/>
      <c r="H77" s="622"/>
      <c r="I77" s="623"/>
      <c r="J77" s="628"/>
      <c r="K77" s="631"/>
    </row>
    <row r="78" spans="3:11" x14ac:dyDescent="0.2">
      <c r="C78" s="626" t="s">
        <v>726</v>
      </c>
      <c r="D78" s="592">
        <f>+D73</f>
        <v>5500</v>
      </c>
      <c r="E78" s="627"/>
      <c r="F78" s="632"/>
      <c r="H78" s="620"/>
      <c r="I78" s="65"/>
      <c r="J78" s="621">
        <f>+J73</f>
        <v>290</v>
      </c>
      <c r="K78" s="619" t="s">
        <v>617</v>
      </c>
    </row>
    <row r="80" spans="3:11" ht="15.75" thickBot="1" x14ac:dyDescent="0.25">
      <c r="C80" s="841" t="s">
        <v>335</v>
      </c>
      <c r="D80" s="841"/>
      <c r="E80" s="841"/>
      <c r="F80" s="841"/>
      <c r="H80" s="962" t="s">
        <v>333</v>
      </c>
      <c r="I80" s="962"/>
      <c r="J80" s="962"/>
      <c r="K80" s="962"/>
    </row>
    <row r="81" spans="3:11" x14ac:dyDescent="0.2">
      <c r="C81" s="277" t="s">
        <v>728</v>
      </c>
      <c r="D81" s="53">
        <v>1800</v>
      </c>
      <c r="E81" s="54"/>
      <c r="F81" s="638"/>
      <c r="H81" s="52"/>
      <c r="I81" s="53"/>
      <c r="J81" s="341">
        <v>1260</v>
      </c>
      <c r="K81" s="636" t="s">
        <v>727</v>
      </c>
    </row>
    <row r="82" spans="3:11" x14ac:dyDescent="0.2">
      <c r="C82" s="56"/>
      <c r="D82" s="57"/>
      <c r="E82" s="58"/>
      <c r="F82" s="630"/>
      <c r="H82" s="56"/>
      <c r="I82" s="57"/>
      <c r="J82" s="342"/>
      <c r="K82" s="630"/>
    </row>
    <row r="83" spans="3:11" x14ac:dyDescent="0.2">
      <c r="C83" s="56"/>
      <c r="D83" s="57"/>
      <c r="E83" s="58"/>
      <c r="F83" s="630"/>
      <c r="H83" s="56"/>
      <c r="I83" s="57"/>
      <c r="J83" s="342"/>
      <c r="K83" s="630"/>
    </row>
    <row r="84" spans="3:11" x14ac:dyDescent="0.2">
      <c r="C84" s="56"/>
      <c r="D84" s="57"/>
      <c r="E84" s="58"/>
      <c r="F84" s="630"/>
      <c r="H84" s="56"/>
      <c r="I84" s="57"/>
      <c r="J84" s="342"/>
      <c r="K84" s="630"/>
    </row>
    <row r="85" spans="3:11" x14ac:dyDescent="0.2">
      <c r="C85" s="622"/>
      <c r="D85" s="623"/>
      <c r="E85" s="624"/>
      <c r="F85" s="631"/>
      <c r="H85" s="622"/>
      <c r="I85" s="623"/>
      <c r="J85" s="628"/>
      <c r="K85" s="631"/>
    </row>
    <row r="86" spans="3:11" x14ac:dyDescent="0.2">
      <c r="C86" s="626" t="s">
        <v>729</v>
      </c>
      <c r="D86" s="348">
        <f>+D81</f>
        <v>1800</v>
      </c>
      <c r="E86" s="627"/>
      <c r="F86" s="632"/>
      <c r="H86" s="620"/>
      <c r="I86" s="65"/>
      <c r="J86" s="621">
        <f>+J81</f>
        <v>1260</v>
      </c>
      <c r="K86" s="619" t="s">
        <v>617</v>
      </c>
    </row>
    <row r="89" spans="3:11" ht="15.75" thickBot="1" x14ac:dyDescent="0.25">
      <c r="C89" s="841" t="s">
        <v>262</v>
      </c>
      <c r="D89" s="841"/>
      <c r="E89" s="841"/>
      <c r="F89" s="841"/>
      <c r="H89" s="841" t="s">
        <v>330</v>
      </c>
      <c r="I89" s="841"/>
      <c r="J89" s="841"/>
      <c r="K89" s="841"/>
    </row>
    <row r="90" spans="3:11" x14ac:dyDescent="0.2">
      <c r="C90" s="52"/>
      <c r="D90" s="53"/>
      <c r="E90" s="341">
        <v>68000</v>
      </c>
      <c r="F90" s="636" t="s">
        <v>730</v>
      </c>
      <c r="H90" s="52"/>
      <c r="I90" s="53"/>
      <c r="J90" s="341">
        <v>24000</v>
      </c>
      <c r="K90" s="636" t="s">
        <v>659</v>
      </c>
    </row>
    <row r="91" spans="3:11" x14ac:dyDescent="0.2">
      <c r="C91" s="56"/>
      <c r="D91" s="57"/>
      <c r="E91" s="342"/>
      <c r="F91" s="630"/>
      <c r="H91" s="56"/>
      <c r="I91" s="57"/>
      <c r="J91" s="342"/>
      <c r="K91" s="630"/>
    </row>
    <row r="92" spans="3:11" x14ac:dyDescent="0.2">
      <c r="C92" s="56"/>
      <c r="D92" s="57"/>
      <c r="E92" s="342"/>
      <c r="F92" s="630"/>
      <c r="H92" s="56"/>
      <c r="I92" s="57"/>
      <c r="J92" s="342"/>
      <c r="K92" s="630"/>
    </row>
    <row r="93" spans="3:11" x14ac:dyDescent="0.2">
      <c r="C93" s="56"/>
      <c r="D93" s="57"/>
      <c r="E93" s="342"/>
      <c r="F93" s="630"/>
      <c r="H93" s="56"/>
      <c r="I93" s="57"/>
      <c r="J93" s="342"/>
      <c r="K93" s="630"/>
    </row>
    <row r="94" spans="3:11" x14ac:dyDescent="0.2">
      <c r="C94" s="622"/>
      <c r="D94" s="623"/>
      <c r="E94" s="628"/>
      <c r="F94" s="631"/>
      <c r="H94" s="622"/>
      <c r="I94" s="623"/>
      <c r="J94" s="628"/>
      <c r="K94" s="631"/>
    </row>
    <row r="95" spans="3:11" x14ac:dyDescent="0.2">
      <c r="C95" s="620"/>
      <c r="D95" s="65"/>
      <c r="E95" s="621">
        <f>+E90</f>
        <v>68000</v>
      </c>
      <c r="F95" s="619" t="s">
        <v>617</v>
      </c>
      <c r="H95" s="620"/>
      <c r="I95" s="65"/>
      <c r="J95" s="621">
        <f>+J90</f>
        <v>24000</v>
      </c>
      <c r="K95" s="619" t="s">
        <v>617</v>
      </c>
    </row>
    <row r="96" spans="3:11" x14ac:dyDescent="0.2">
      <c r="C96" s="135"/>
      <c r="D96" s="136"/>
      <c r="E96" s="137"/>
      <c r="F96" s="664"/>
      <c r="G96" s="139"/>
      <c r="H96" s="135"/>
      <c r="I96" s="136"/>
      <c r="J96" s="137"/>
      <c r="K96" s="664"/>
    </row>
    <row r="97" spans="3:11" ht="15.75" thickBot="1" x14ac:dyDescent="0.25">
      <c r="C97" s="841" t="s">
        <v>332</v>
      </c>
      <c r="D97" s="841"/>
      <c r="E97" s="841"/>
      <c r="F97" s="841"/>
      <c r="H97" s="841" t="s">
        <v>263</v>
      </c>
      <c r="I97" s="841"/>
      <c r="J97" s="841"/>
      <c r="K97" s="841"/>
    </row>
    <row r="98" spans="3:11" x14ac:dyDescent="0.2">
      <c r="C98" s="277" t="s">
        <v>731</v>
      </c>
      <c r="D98" s="53">
        <v>17000</v>
      </c>
      <c r="E98" s="54"/>
      <c r="F98" s="638"/>
      <c r="H98" s="277" t="s">
        <v>733</v>
      </c>
      <c r="I98" s="53">
        <v>7400</v>
      </c>
      <c r="J98" s="54"/>
      <c r="K98" s="638"/>
    </row>
    <row r="99" spans="3:11" x14ac:dyDescent="0.2">
      <c r="C99" s="56"/>
      <c r="D99" s="57"/>
      <c r="E99" s="58"/>
      <c r="F99" s="630"/>
      <c r="H99" s="56"/>
      <c r="I99" s="57"/>
      <c r="J99" s="58"/>
      <c r="K99" s="630"/>
    </row>
    <row r="100" spans="3:11" x14ac:dyDescent="0.2">
      <c r="C100" s="56"/>
      <c r="D100" s="57"/>
      <c r="E100" s="58"/>
      <c r="F100" s="630"/>
      <c r="H100" s="56"/>
      <c r="I100" s="57"/>
      <c r="J100" s="58"/>
      <c r="K100" s="630"/>
    </row>
    <row r="101" spans="3:11" x14ac:dyDescent="0.2">
      <c r="C101" s="622"/>
      <c r="D101" s="623"/>
      <c r="E101" s="624"/>
      <c r="F101" s="631"/>
      <c r="H101" s="622"/>
      <c r="I101" s="623"/>
      <c r="J101" s="624"/>
      <c r="K101" s="631"/>
    </row>
    <row r="102" spans="3:11" x14ac:dyDescent="0.2">
      <c r="C102" s="626" t="s">
        <v>732</v>
      </c>
      <c r="D102" s="348">
        <f>+D98</f>
        <v>17000</v>
      </c>
      <c r="E102" s="627"/>
      <c r="F102" s="632"/>
      <c r="H102" s="626" t="s">
        <v>719</v>
      </c>
      <c r="I102" s="348">
        <f>+I98</f>
        <v>7400</v>
      </c>
      <c r="J102" s="627"/>
      <c r="K102" s="632"/>
    </row>
    <row r="104" spans="3:11" ht="15.75" thickBot="1" x14ac:dyDescent="0.25">
      <c r="C104" s="841" t="s">
        <v>331</v>
      </c>
      <c r="D104" s="841"/>
      <c r="E104" s="841"/>
      <c r="F104" s="841"/>
      <c r="H104" s="841" t="s">
        <v>334</v>
      </c>
      <c r="I104" s="841"/>
      <c r="J104" s="841"/>
      <c r="K104" s="841"/>
    </row>
    <row r="105" spans="3:11" x14ac:dyDescent="0.2">
      <c r="C105" s="52"/>
      <c r="D105" s="53"/>
      <c r="E105" s="341">
        <v>11500</v>
      </c>
      <c r="F105" s="636" t="s">
        <v>722</v>
      </c>
      <c r="H105" s="277" t="s">
        <v>718</v>
      </c>
      <c r="I105" s="53">
        <v>550</v>
      </c>
      <c r="J105" s="54"/>
      <c r="K105" s="638"/>
    </row>
    <row r="106" spans="3:11" x14ac:dyDescent="0.2">
      <c r="C106" s="56"/>
      <c r="D106" s="57"/>
      <c r="E106" s="342"/>
      <c r="F106" s="630"/>
      <c r="H106" s="56"/>
      <c r="I106" s="57"/>
      <c r="J106" s="58"/>
      <c r="K106" s="630"/>
    </row>
    <row r="107" spans="3:11" x14ac:dyDescent="0.2">
      <c r="C107" s="56"/>
      <c r="D107" s="57"/>
      <c r="E107" s="342"/>
      <c r="F107" s="630"/>
      <c r="H107" s="56"/>
      <c r="I107" s="57"/>
      <c r="J107" s="58"/>
      <c r="K107" s="630"/>
    </row>
    <row r="108" spans="3:11" x14ac:dyDescent="0.2">
      <c r="C108" s="56"/>
      <c r="D108" s="57"/>
      <c r="E108" s="342"/>
      <c r="F108" s="630"/>
      <c r="H108" s="56"/>
      <c r="I108" s="57"/>
      <c r="J108" s="58"/>
      <c r="K108" s="630"/>
    </row>
    <row r="109" spans="3:11" x14ac:dyDescent="0.2">
      <c r="C109" s="622"/>
      <c r="D109" s="623"/>
      <c r="E109" s="628"/>
      <c r="F109" s="631"/>
      <c r="H109" s="622"/>
      <c r="I109" s="623"/>
      <c r="J109" s="624"/>
      <c r="K109" s="631"/>
    </row>
    <row r="110" spans="3:11" x14ac:dyDescent="0.2">
      <c r="C110" s="620"/>
      <c r="D110" s="65"/>
      <c r="E110" s="621">
        <f>+E105</f>
        <v>11500</v>
      </c>
      <c r="F110" s="619" t="s">
        <v>617</v>
      </c>
      <c r="H110" s="626" t="s">
        <v>736</v>
      </c>
      <c r="I110" s="348">
        <f>+I105</f>
        <v>550</v>
      </c>
      <c r="J110" s="627"/>
      <c r="K110" s="632"/>
    </row>
    <row r="112" spans="3:11" ht="15.75" thickBot="1" x14ac:dyDescent="0.25">
      <c r="C112" s="841" t="s">
        <v>355</v>
      </c>
      <c r="D112" s="841"/>
      <c r="E112" s="841"/>
      <c r="F112" s="841"/>
      <c r="H112" s="841" t="s">
        <v>343</v>
      </c>
      <c r="I112" s="841"/>
      <c r="J112" s="841"/>
      <c r="K112" s="841"/>
    </row>
    <row r="113" spans="3:11" x14ac:dyDescent="0.2">
      <c r="C113" s="277" t="s">
        <v>734</v>
      </c>
      <c r="D113" s="53">
        <v>2000</v>
      </c>
      <c r="E113" s="54"/>
      <c r="F113" s="638"/>
      <c r="H113" s="277" t="s">
        <v>737</v>
      </c>
      <c r="I113" s="53">
        <v>550</v>
      </c>
      <c r="J113" s="54"/>
      <c r="K113" s="638"/>
    </row>
    <row r="114" spans="3:11" x14ac:dyDescent="0.2">
      <c r="C114" s="56"/>
      <c r="D114" s="57"/>
      <c r="E114" s="58"/>
      <c r="F114" s="630"/>
      <c r="H114" s="387" t="s">
        <v>734</v>
      </c>
      <c r="I114" s="57">
        <v>1000</v>
      </c>
      <c r="J114" s="58"/>
      <c r="K114" s="630"/>
    </row>
    <row r="115" spans="3:11" x14ac:dyDescent="0.2">
      <c r="C115" s="56"/>
      <c r="D115" s="57"/>
      <c r="E115" s="58"/>
      <c r="F115" s="630"/>
      <c r="H115" s="56"/>
      <c r="I115" s="57"/>
      <c r="J115" s="58"/>
      <c r="K115" s="630"/>
    </row>
    <row r="116" spans="3:11" x14ac:dyDescent="0.2">
      <c r="C116" s="56"/>
      <c r="D116" s="57"/>
      <c r="E116" s="58"/>
      <c r="F116" s="630"/>
      <c r="H116" s="56"/>
      <c r="I116" s="57"/>
      <c r="J116" s="58"/>
      <c r="K116" s="630"/>
    </row>
    <row r="117" spans="3:11" x14ac:dyDescent="0.2">
      <c r="C117" s="622"/>
      <c r="D117" s="623"/>
      <c r="E117" s="624"/>
      <c r="F117" s="631"/>
      <c r="H117" s="622"/>
      <c r="I117" s="623"/>
      <c r="J117" s="624"/>
      <c r="K117" s="631"/>
    </row>
    <row r="118" spans="3:11" x14ac:dyDescent="0.2">
      <c r="C118" s="626" t="s">
        <v>735</v>
      </c>
      <c r="D118" s="348">
        <f>+D113</f>
        <v>2000</v>
      </c>
      <c r="E118" s="627"/>
      <c r="F118" s="632"/>
      <c r="H118" s="626" t="s">
        <v>735</v>
      </c>
      <c r="I118" s="348">
        <f>+I113+I114</f>
        <v>1550</v>
      </c>
      <c r="J118" s="627"/>
      <c r="K118" s="632"/>
    </row>
    <row r="120" spans="3:11" ht="15.75" thickBot="1" x14ac:dyDescent="0.25">
      <c r="C120" s="842" t="s">
        <v>336</v>
      </c>
      <c r="D120" s="841"/>
      <c r="E120" s="841"/>
      <c r="F120" s="841"/>
    </row>
    <row r="121" spans="3:11" x14ac:dyDescent="0.2">
      <c r="C121" s="277" t="s">
        <v>230</v>
      </c>
      <c r="D121" s="53">
        <v>290</v>
      </c>
      <c r="E121" s="54"/>
      <c r="F121" s="638"/>
    </row>
    <row r="122" spans="3:11" x14ac:dyDescent="0.2">
      <c r="C122" s="56"/>
      <c r="D122" s="57"/>
      <c r="E122" s="58"/>
      <c r="F122" s="630"/>
    </row>
    <row r="123" spans="3:11" x14ac:dyDescent="0.2">
      <c r="C123" s="56"/>
      <c r="D123" s="57"/>
      <c r="E123" s="58"/>
      <c r="F123" s="630"/>
    </row>
    <row r="124" spans="3:11" x14ac:dyDescent="0.2">
      <c r="C124" s="56"/>
      <c r="D124" s="57"/>
      <c r="E124" s="58"/>
      <c r="F124" s="630"/>
    </row>
    <row r="125" spans="3:11" x14ac:dyDescent="0.2">
      <c r="C125" s="622"/>
      <c r="D125" s="623"/>
      <c r="E125" s="624"/>
      <c r="F125" s="631"/>
    </row>
    <row r="126" spans="3:11" x14ac:dyDescent="0.2">
      <c r="C126" s="626" t="s">
        <v>735</v>
      </c>
      <c r="D126" s="348">
        <f>+D121</f>
        <v>290</v>
      </c>
      <c r="E126" s="627"/>
      <c r="F126" s="632"/>
    </row>
    <row r="133" spans="2:11" ht="15.75" x14ac:dyDescent="0.25">
      <c r="B133" s="19" t="s">
        <v>365</v>
      </c>
    </row>
    <row r="135" spans="2:11" ht="15.75" x14ac:dyDescent="0.25">
      <c r="B135" s="848" t="s">
        <v>839</v>
      </c>
      <c r="C135" s="849"/>
      <c r="D135" s="849"/>
      <c r="E135" s="849"/>
      <c r="F135" s="849"/>
      <c r="G135" s="849"/>
      <c r="H135" s="849"/>
      <c r="I135" s="849"/>
      <c r="J135" s="849"/>
      <c r="K135" s="850"/>
    </row>
    <row r="136" spans="2:11" ht="15.75" x14ac:dyDescent="0.25">
      <c r="B136" s="851" t="s">
        <v>350</v>
      </c>
      <c r="C136" s="852"/>
      <c r="D136" s="852"/>
      <c r="E136" s="852"/>
      <c r="F136" s="852"/>
      <c r="G136" s="852"/>
      <c r="H136" s="852"/>
      <c r="I136" s="852"/>
      <c r="J136" s="852"/>
      <c r="K136" s="853"/>
    </row>
    <row r="137" spans="2:11" ht="15.75" x14ac:dyDescent="0.25">
      <c r="B137" s="854" t="s">
        <v>840</v>
      </c>
      <c r="C137" s="855"/>
      <c r="D137" s="855"/>
      <c r="E137" s="855"/>
      <c r="F137" s="855"/>
      <c r="G137" s="855"/>
      <c r="H137" s="855"/>
      <c r="I137" s="855"/>
      <c r="J137" s="855"/>
      <c r="K137" s="856"/>
    </row>
    <row r="138" spans="2:11" ht="15.75" x14ac:dyDescent="0.25">
      <c r="B138" s="857" t="s">
        <v>351</v>
      </c>
      <c r="C138" s="858"/>
      <c r="D138" s="858"/>
      <c r="E138" s="858"/>
      <c r="F138" s="858"/>
      <c r="G138" s="858"/>
      <c r="H138" s="858"/>
      <c r="I138" s="859"/>
      <c r="J138" s="867" t="s">
        <v>352</v>
      </c>
      <c r="K138" s="861"/>
    </row>
    <row r="139" spans="2:11" ht="15.75" x14ac:dyDescent="0.25">
      <c r="B139" s="959"/>
      <c r="C139" s="960"/>
      <c r="D139" s="960"/>
      <c r="E139" s="960"/>
      <c r="F139" s="960"/>
      <c r="G139" s="960"/>
      <c r="H139" s="960"/>
      <c r="I139" s="961"/>
      <c r="J139" s="314" t="s">
        <v>339</v>
      </c>
      <c r="K139" s="583" t="s">
        <v>340</v>
      </c>
    </row>
    <row r="140" spans="2:11" x14ac:dyDescent="0.2">
      <c r="B140" s="351"/>
      <c r="C140" s="292"/>
      <c r="D140" s="292"/>
      <c r="E140" s="292"/>
      <c r="F140" s="305"/>
      <c r="G140" s="292"/>
      <c r="H140" s="292"/>
      <c r="I140" s="352"/>
      <c r="J140" s="26"/>
      <c r="K140" s="79"/>
    </row>
    <row r="141" spans="2:11" x14ac:dyDescent="0.2">
      <c r="B141" s="351" t="s">
        <v>341</v>
      </c>
      <c r="C141" s="292"/>
      <c r="D141" s="292"/>
      <c r="E141" s="292"/>
      <c r="F141" s="305"/>
      <c r="G141" s="292"/>
      <c r="H141" s="292"/>
      <c r="I141" s="352"/>
      <c r="J141" s="355">
        <v>69060</v>
      </c>
      <c r="K141" s="79"/>
    </row>
    <row r="142" spans="2:11" x14ac:dyDescent="0.2">
      <c r="B142" s="351" t="s">
        <v>344</v>
      </c>
      <c r="C142" s="292"/>
      <c r="D142" s="292"/>
      <c r="E142" s="292"/>
      <c r="F142" s="305"/>
      <c r="G142" s="292"/>
      <c r="H142" s="292"/>
      <c r="I142" s="352"/>
      <c r="J142" s="359">
        <v>5500</v>
      </c>
      <c r="K142" s="79"/>
    </row>
    <row r="143" spans="2:11" x14ac:dyDescent="0.2">
      <c r="B143" s="351" t="s">
        <v>335</v>
      </c>
      <c r="C143" s="292"/>
      <c r="D143" s="292"/>
      <c r="E143" s="292"/>
      <c r="F143" s="305"/>
      <c r="G143" s="292"/>
      <c r="H143" s="292"/>
      <c r="I143" s="352"/>
      <c r="J143" s="359">
        <v>1800</v>
      </c>
      <c r="K143" s="79"/>
    </row>
    <row r="144" spans="2:11" x14ac:dyDescent="0.2">
      <c r="B144" s="351" t="s">
        <v>332</v>
      </c>
      <c r="C144" s="292"/>
      <c r="D144" s="292"/>
      <c r="E144" s="292"/>
      <c r="F144" s="305"/>
      <c r="G144" s="292"/>
      <c r="H144" s="292"/>
      <c r="I144" s="352"/>
      <c r="J144" s="359">
        <v>17000</v>
      </c>
      <c r="K144" s="79"/>
    </row>
    <row r="145" spans="2:11" x14ac:dyDescent="0.2">
      <c r="B145" s="351" t="s">
        <v>342</v>
      </c>
      <c r="C145" s="292"/>
      <c r="D145" s="292"/>
      <c r="E145" s="292"/>
      <c r="F145" s="305"/>
      <c r="G145" s="292"/>
      <c r="H145" s="292"/>
      <c r="I145" s="352"/>
      <c r="J145" s="359"/>
      <c r="K145" s="666">
        <v>100</v>
      </c>
    </row>
    <row r="146" spans="2:11" x14ac:dyDescent="0.2">
      <c r="B146" s="351" t="s">
        <v>715</v>
      </c>
      <c r="C146" s="292"/>
      <c r="D146" s="292"/>
      <c r="E146" s="292"/>
      <c r="F146" s="305"/>
      <c r="G146" s="292"/>
      <c r="H146" s="292"/>
      <c r="I146" s="352"/>
      <c r="J146" s="359"/>
      <c r="K146" s="667">
        <v>290</v>
      </c>
    </row>
    <row r="147" spans="2:11" x14ac:dyDescent="0.2">
      <c r="B147" s="351" t="s">
        <v>333</v>
      </c>
      <c r="C147" s="292"/>
      <c r="D147" s="292"/>
      <c r="E147" s="292"/>
      <c r="F147" s="305"/>
      <c r="G147" s="292"/>
      <c r="H147" s="292"/>
      <c r="I147" s="352"/>
      <c r="J147" s="359" t="s">
        <v>354</v>
      </c>
      <c r="K147" s="667">
        <v>1260</v>
      </c>
    </row>
    <row r="148" spans="2:11" x14ac:dyDescent="0.2">
      <c r="B148" s="351" t="s">
        <v>330</v>
      </c>
      <c r="C148" s="292"/>
      <c r="D148" s="292"/>
      <c r="E148" s="292"/>
      <c r="F148" s="305"/>
      <c r="G148" s="292"/>
      <c r="H148" s="292"/>
      <c r="I148" s="352"/>
      <c r="J148" s="359"/>
      <c r="K148" s="667">
        <v>24000</v>
      </c>
    </row>
    <row r="149" spans="2:11" x14ac:dyDescent="0.2">
      <c r="B149" s="351" t="s">
        <v>249</v>
      </c>
      <c r="C149" s="292"/>
      <c r="D149" s="292"/>
      <c r="E149" s="292"/>
      <c r="F149" s="305"/>
      <c r="G149" s="292"/>
      <c r="H149" s="292"/>
      <c r="I149" s="352"/>
      <c r="J149" s="359" t="s">
        <v>354</v>
      </c>
      <c r="K149" s="667">
        <v>68000</v>
      </c>
    </row>
    <row r="150" spans="2:11" x14ac:dyDescent="0.2">
      <c r="B150" s="351" t="s">
        <v>251</v>
      </c>
      <c r="C150" s="292"/>
      <c r="D150" s="292"/>
      <c r="E150" s="292"/>
      <c r="F150" s="305"/>
      <c r="G150" s="292"/>
      <c r="H150" s="292"/>
      <c r="I150" s="352"/>
      <c r="J150" s="359">
        <v>7400</v>
      </c>
      <c r="K150" s="667"/>
    </row>
    <row r="151" spans="2:11" x14ac:dyDescent="0.2">
      <c r="B151" s="351" t="s">
        <v>331</v>
      </c>
      <c r="C151" s="292"/>
      <c r="D151" s="292"/>
      <c r="E151" s="292"/>
      <c r="F151" s="305"/>
      <c r="G151" s="292"/>
      <c r="H151" s="292"/>
      <c r="I151" s="352"/>
      <c r="J151" s="359" t="s">
        <v>354</v>
      </c>
      <c r="K151" s="667">
        <v>11500</v>
      </c>
    </row>
    <row r="152" spans="2:11" x14ac:dyDescent="0.2">
      <c r="B152" s="351" t="s">
        <v>355</v>
      </c>
      <c r="C152" s="292"/>
      <c r="D152" s="292"/>
      <c r="E152" s="292"/>
      <c r="F152" s="305"/>
      <c r="G152" s="292"/>
      <c r="H152" s="292"/>
      <c r="I152" s="352"/>
      <c r="J152" s="359">
        <v>2000</v>
      </c>
      <c r="K152" s="667"/>
    </row>
    <row r="153" spans="2:11" x14ac:dyDescent="0.2">
      <c r="B153" s="351" t="s">
        <v>343</v>
      </c>
      <c r="C153" s="292"/>
      <c r="D153" s="292"/>
      <c r="E153" s="292"/>
      <c r="F153" s="305"/>
      <c r="G153" s="292"/>
      <c r="H153" s="292"/>
      <c r="I153" s="352"/>
      <c r="J153" s="359">
        <v>1550</v>
      </c>
      <c r="K153" s="667"/>
    </row>
    <row r="154" spans="2:11" x14ac:dyDescent="0.2">
      <c r="B154" s="351" t="s">
        <v>334</v>
      </c>
      <c r="C154" s="292"/>
      <c r="D154" s="292"/>
      <c r="E154" s="292"/>
      <c r="F154" s="305"/>
      <c r="G154" s="292"/>
      <c r="H154" s="292"/>
      <c r="I154" s="352"/>
      <c r="J154" s="359">
        <v>550</v>
      </c>
      <c r="K154" s="79"/>
    </row>
    <row r="155" spans="2:11" x14ac:dyDescent="0.2">
      <c r="B155" s="351" t="s">
        <v>336</v>
      </c>
      <c r="C155" s="292"/>
      <c r="D155" s="292"/>
      <c r="E155" s="292"/>
      <c r="F155" s="305"/>
      <c r="G155" s="292"/>
      <c r="H155" s="292"/>
      <c r="I155" s="352"/>
      <c r="J155" s="359">
        <v>290</v>
      </c>
      <c r="K155" s="79"/>
    </row>
    <row r="156" spans="2:11" x14ac:dyDescent="0.2">
      <c r="B156" s="351"/>
      <c r="C156" s="292"/>
      <c r="D156" s="292"/>
      <c r="E156" s="292"/>
      <c r="F156" s="305"/>
      <c r="G156" s="292"/>
      <c r="H156" s="292"/>
      <c r="I156" s="352"/>
      <c r="J156" s="133"/>
      <c r="K156" s="668"/>
    </row>
    <row r="157" spans="2:11" ht="16.5" thickBot="1" x14ac:dyDescent="0.3">
      <c r="B157" s="417" t="s">
        <v>624</v>
      </c>
      <c r="C157" s="292"/>
      <c r="D157" s="292"/>
      <c r="E157" s="292"/>
      <c r="F157" s="305"/>
      <c r="G157" s="292"/>
      <c r="H157" s="292"/>
      <c r="I157" s="352"/>
      <c r="J157" s="422">
        <f>SUM(J141:J155)</f>
        <v>105150</v>
      </c>
      <c r="K157" s="422">
        <f>SUM(K141:K155)</f>
        <v>105150</v>
      </c>
    </row>
    <row r="158" spans="2:11" ht="15" customHeight="1" thickTop="1" x14ac:dyDescent="0.2">
      <c r="B158" s="865"/>
      <c r="C158" s="882"/>
      <c r="D158" s="882"/>
      <c r="E158" s="882"/>
      <c r="F158" s="882"/>
      <c r="G158" s="882"/>
      <c r="H158" s="882"/>
      <c r="I158" s="866"/>
      <c r="J158" s="30"/>
      <c r="K158" s="590"/>
    </row>
  </sheetData>
  <mergeCells count="35">
    <mergeCell ref="C7:K8"/>
    <mergeCell ref="I16:I17"/>
    <mergeCell ref="B16:C17"/>
    <mergeCell ref="D16:H17"/>
    <mergeCell ref="J16:J17"/>
    <mergeCell ref="K16:K17"/>
    <mergeCell ref="H89:K89"/>
    <mergeCell ref="C80:F80"/>
    <mergeCell ref="B46:C47"/>
    <mergeCell ref="D46:H47"/>
    <mergeCell ref="I46:I47"/>
    <mergeCell ref="J46:J47"/>
    <mergeCell ref="K46:K47"/>
    <mergeCell ref="C63:F63"/>
    <mergeCell ref="H63:K63"/>
    <mergeCell ref="B135:K135"/>
    <mergeCell ref="C120:F120"/>
    <mergeCell ref="C104:F104"/>
    <mergeCell ref="H104:K104"/>
    <mergeCell ref="C72:F72"/>
    <mergeCell ref="H72:K72"/>
    <mergeCell ref="H97:K97"/>
    <mergeCell ref="C112:F112"/>
    <mergeCell ref="H112:K112"/>
    <mergeCell ref="H80:K80"/>
    <mergeCell ref="B18:C18"/>
    <mergeCell ref="B49:C49"/>
    <mergeCell ref="B158:I158"/>
    <mergeCell ref="B136:K136"/>
    <mergeCell ref="B137:K137"/>
    <mergeCell ref="B138:I138"/>
    <mergeCell ref="J138:K138"/>
    <mergeCell ref="B139:I139"/>
    <mergeCell ref="C89:F89"/>
    <mergeCell ref="C97:F97"/>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sheetPr>
  <dimension ref="A1:K202"/>
  <sheetViews>
    <sheetView showGridLines="0" view="pageLayout" zoomScaleNormal="100" workbookViewId="0"/>
  </sheetViews>
  <sheetFormatPr defaultRowHeight="15" x14ac:dyDescent="0.2"/>
  <cols>
    <col min="1" max="1" width="4.5703125" style="185" customWidth="1"/>
    <col min="2" max="2" width="3.7109375" style="185" customWidth="1"/>
    <col min="3" max="3" width="9.28515625" style="185" customWidth="1"/>
    <col min="4" max="4" width="9" style="185" customWidth="1"/>
    <col min="5" max="5" width="9.5703125" style="185" customWidth="1"/>
    <col min="6" max="6" width="9.7109375" style="185" customWidth="1"/>
    <col min="7" max="7" width="1.7109375" style="185" customWidth="1"/>
    <col min="8" max="8" width="9.7109375" style="185" customWidth="1"/>
    <col min="9" max="9" width="10.140625" style="185" customWidth="1"/>
    <col min="10" max="10" width="11.85546875" style="687" customWidth="1"/>
    <col min="11" max="11" width="11.42578125" style="307" customWidth="1"/>
    <col min="12" max="12" width="0.28515625" style="185" customWidth="1"/>
    <col min="13" max="16384" width="9.140625" style="185"/>
  </cols>
  <sheetData>
    <row r="1" spans="1:11" ht="15.75" x14ac:dyDescent="0.25">
      <c r="A1" s="19" t="s">
        <v>558</v>
      </c>
    </row>
    <row r="3" spans="1:11" ht="15.75" x14ac:dyDescent="0.25">
      <c r="B3" s="184" t="s">
        <v>346</v>
      </c>
    </row>
    <row r="5" spans="1:11" x14ac:dyDescent="0.2">
      <c r="B5" s="186" t="s">
        <v>284</v>
      </c>
      <c r="C5" s="185" t="s">
        <v>517</v>
      </c>
    </row>
    <row r="6" spans="1:11" x14ac:dyDescent="0.2">
      <c r="B6" s="186"/>
      <c r="C6" s="185" t="s">
        <v>518</v>
      </c>
    </row>
    <row r="7" spans="1:11" x14ac:dyDescent="0.2">
      <c r="B7" s="186"/>
      <c r="C7" s="185" t="s">
        <v>122</v>
      </c>
    </row>
    <row r="8" spans="1:11" x14ac:dyDescent="0.2">
      <c r="B8" s="186"/>
      <c r="C8" s="185" t="s">
        <v>123</v>
      </c>
    </row>
    <row r="9" spans="1:11" x14ac:dyDescent="0.2">
      <c r="B9" s="186"/>
      <c r="C9" s="185" t="s">
        <v>124</v>
      </c>
    </row>
    <row r="10" spans="1:11" x14ac:dyDescent="0.2">
      <c r="B10" s="186"/>
    </row>
    <row r="11" spans="1:11" ht="15" customHeight="1" x14ac:dyDescent="0.2">
      <c r="B11" s="186" t="s">
        <v>285</v>
      </c>
      <c r="C11" s="969" t="s">
        <v>433</v>
      </c>
      <c r="D11" s="969"/>
      <c r="E11" s="969"/>
      <c r="F11" s="969"/>
      <c r="G11" s="969"/>
      <c r="H11" s="969"/>
      <c r="I11" s="969"/>
      <c r="J11" s="969"/>
      <c r="K11" s="969"/>
    </row>
    <row r="12" spans="1:11" x14ac:dyDescent="0.2">
      <c r="B12" s="186"/>
      <c r="C12" s="187"/>
      <c r="D12" s="187"/>
      <c r="E12" s="187"/>
      <c r="F12" s="187"/>
      <c r="G12" s="187"/>
      <c r="H12" s="187"/>
      <c r="I12" s="187"/>
    </row>
    <row r="13" spans="1:11" x14ac:dyDescent="0.2">
      <c r="B13" s="186" t="s">
        <v>287</v>
      </c>
      <c r="C13" s="969" t="s">
        <v>434</v>
      </c>
      <c r="D13" s="970"/>
      <c r="E13" s="970"/>
      <c r="F13" s="970"/>
      <c r="G13" s="970"/>
      <c r="H13" s="970"/>
      <c r="I13" s="970"/>
      <c r="J13" s="970"/>
      <c r="K13" s="970"/>
    </row>
    <row r="14" spans="1:11" x14ac:dyDescent="0.2">
      <c r="B14" s="186"/>
      <c r="C14" s="970"/>
      <c r="D14" s="970"/>
      <c r="E14" s="970"/>
      <c r="F14" s="970"/>
      <c r="G14" s="970"/>
      <c r="H14" s="970"/>
      <c r="I14" s="970"/>
      <c r="J14" s="970"/>
      <c r="K14" s="970"/>
    </row>
    <row r="15" spans="1:11" x14ac:dyDescent="0.2">
      <c r="B15" s="186"/>
    </row>
    <row r="16" spans="1:11" x14ac:dyDescent="0.2">
      <c r="B16" s="186" t="s">
        <v>289</v>
      </c>
      <c r="C16" s="185" t="s">
        <v>841</v>
      </c>
    </row>
    <row r="18" spans="1:11" ht="15.75" x14ac:dyDescent="0.25">
      <c r="A18" s="184" t="s">
        <v>318</v>
      </c>
    </row>
    <row r="19" spans="1:11" ht="15.75" x14ac:dyDescent="0.25">
      <c r="A19" s="184"/>
    </row>
    <row r="20" spans="1:11" ht="15.75" x14ac:dyDescent="0.25">
      <c r="A20" s="184"/>
      <c r="B20" s="184" t="s">
        <v>348</v>
      </c>
    </row>
    <row r="21" spans="1:11" ht="15.75" thickBot="1" x14ac:dyDescent="0.25"/>
    <row r="22" spans="1:11" ht="16.5" customHeight="1" thickTop="1" x14ac:dyDescent="0.2">
      <c r="B22" s="977" t="s">
        <v>337</v>
      </c>
      <c r="C22" s="978"/>
      <c r="D22" s="977" t="s">
        <v>338</v>
      </c>
      <c r="E22" s="981"/>
      <c r="F22" s="981"/>
      <c r="G22" s="981"/>
      <c r="H22" s="978"/>
      <c r="I22" s="971" t="s">
        <v>412</v>
      </c>
      <c r="J22" s="983" t="s">
        <v>339</v>
      </c>
      <c r="K22" s="973" t="s">
        <v>340</v>
      </c>
    </row>
    <row r="23" spans="1:11" ht="15.75" thickBot="1" x14ac:dyDescent="0.25">
      <c r="B23" s="979"/>
      <c r="C23" s="980"/>
      <c r="D23" s="979"/>
      <c r="E23" s="982"/>
      <c r="F23" s="982"/>
      <c r="G23" s="982"/>
      <c r="H23" s="980"/>
      <c r="I23" s="972"/>
      <c r="J23" s="984"/>
      <c r="K23" s="974"/>
    </row>
    <row r="24" spans="1:11" ht="15.75" thickTop="1" x14ac:dyDescent="0.2">
      <c r="A24" s="611"/>
      <c r="B24" s="975" t="s">
        <v>738</v>
      </c>
      <c r="C24" s="976"/>
      <c r="D24" s="442" t="s">
        <v>341</v>
      </c>
      <c r="E24" s="443"/>
      <c r="F24" s="443"/>
      <c r="G24" s="443"/>
      <c r="H24" s="444"/>
      <c r="I24" s="188"/>
      <c r="J24" s="688">
        <v>47000</v>
      </c>
      <c r="K24" s="679"/>
    </row>
    <row r="25" spans="1:11" x14ac:dyDescent="0.2">
      <c r="B25" s="991"/>
      <c r="C25" s="992"/>
      <c r="D25" s="452" t="s">
        <v>249</v>
      </c>
      <c r="E25" s="445"/>
      <c r="F25" s="445"/>
      <c r="G25" s="445"/>
      <c r="H25" s="439"/>
      <c r="I25" s="191"/>
      <c r="J25" s="689"/>
      <c r="K25" s="814">
        <f>+J24</f>
        <v>47000</v>
      </c>
    </row>
    <row r="26" spans="1:11" x14ac:dyDescent="0.2">
      <c r="B26" s="438"/>
      <c r="C26" s="439"/>
      <c r="D26" s="438"/>
      <c r="E26" s="445"/>
      <c r="F26" s="445"/>
      <c r="G26" s="445"/>
      <c r="H26" s="439"/>
      <c r="I26" s="191"/>
      <c r="J26" s="689"/>
      <c r="K26" s="456"/>
    </row>
    <row r="27" spans="1:11" x14ac:dyDescent="0.2">
      <c r="B27" s="967">
        <v>4</v>
      </c>
      <c r="C27" s="1006"/>
      <c r="D27" s="438" t="s">
        <v>335</v>
      </c>
      <c r="E27" s="445"/>
      <c r="F27" s="445"/>
      <c r="G27" s="445"/>
      <c r="H27" s="439"/>
      <c r="I27" s="191"/>
      <c r="J27" s="689">
        <v>700</v>
      </c>
      <c r="K27" s="456"/>
    </row>
    <row r="28" spans="1:11" x14ac:dyDescent="0.2">
      <c r="B28" s="602"/>
      <c r="C28" s="603"/>
      <c r="D28" s="438" t="s">
        <v>425</v>
      </c>
      <c r="E28" s="445"/>
      <c r="F28" s="445"/>
      <c r="G28" s="445"/>
      <c r="H28" s="439"/>
      <c r="I28" s="191"/>
      <c r="J28" s="690">
        <v>1600</v>
      </c>
      <c r="K28" s="456" t="s">
        <v>354</v>
      </c>
    </row>
    <row r="29" spans="1:11" x14ac:dyDescent="0.2">
      <c r="B29" s="602"/>
      <c r="C29" s="603"/>
      <c r="D29" s="452" t="s">
        <v>342</v>
      </c>
      <c r="E29" s="445"/>
      <c r="F29" s="445"/>
      <c r="G29" s="445"/>
      <c r="H29" s="439"/>
      <c r="I29" s="191"/>
      <c r="J29" s="689"/>
      <c r="K29" s="814">
        <f>+J27+J28</f>
        <v>2300</v>
      </c>
    </row>
    <row r="30" spans="1:11" x14ac:dyDescent="0.2">
      <c r="B30" s="602"/>
      <c r="C30" s="603"/>
      <c r="D30" s="438"/>
      <c r="E30" s="445"/>
      <c r="F30" s="445"/>
      <c r="G30" s="445"/>
      <c r="H30" s="439"/>
      <c r="I30" s="191"/>
      <c r="J30" s="689"/>
      <c r="K30" s="456"/>
    </row>
    <row r="31" spans="1:11" x14ac:dyDescent="0.2">
      <c r="B31" s="967">
        <v>6</v>
      </c>
      <c r="C31" s="968"/>
      <c r="D31" s="438" t="s">
        <v>341</v>
      </c>
      <c r="E31" s="445"/>
      <c r="F31" s="445"/>
      <c r="G31" s="445"/>
      <c r="H31" s="439"/>
      <c r="I31" s="191"/>
      <c r="J31" s="690">
        <v>1400</v>
      </c>
      <c r="K31" s="456"/>
    </row>
    <row r="32" spans="1:11" x14ac:dyDescent="0.2">
      <c r="B32" s="602"/>
      <c r="C32" s="603"/>
      <c r="D32" s="452" t="s">
        <v>331</v>
      </c>
      <c r="E32" s="445"/>
      <c r="F32" s="445"/>
      <c r="G32" s="445"/>
      <c r="H32" s="439"/>
      <c r="I32" s="191"/>
      <c r="J32" s="689"/>
      <c r="K32" s="814">
        <f>+J31</f>
        <v>1400</v>
      </c>
    </row>
    <row r="33" spans="2:11" x14ac:dyDescent="0.2">
      <c r="B33" s="602"/>
      <c r="C33" s="603"/>
      <c r="D33" s="438"/>
      <c r="E33" s="445"/>
      <c r="F33" s="445"/>
      <c r="G33" s="445"/>
      <c r="H33" s="439"/>
      <c r="I33" s="191"/>
      <c r="J33" s="689"/>
      <c r="K33" s="456"/>
    </row>
    <row r="34" spans="2:11" x14ac:dyDescent="0.2">
      <c r="B34" s="967">
        <v>7</v>
      </c>
      <c r="C34" s="968"/>
      <c r="D34" s="438" t="s">
        <v>332</v>
      </c>
      <c r="E34" s="445"/>
      <c r="F34" s="445"/>
      <c r="G34" s="445"/>
      <c r="H34" s="439"/>
      <c r="I34" s="191"/>
      <c r="J34" s="690">
        <v>20000</v>
      </c>
      <c r="K34" s="456"/>
    </row>
    <row r="35" spans="2:11" x14ac:dyDescent="0.2">
      <c r="B35" s="602"/>
      <c r="C35" s="603"/>
      <c r="D35" s="452" t="s">
        <v>341</v>
      </c>
      <c r="E35" s="445"/>
      <c r="F35" s="445"/>
      <c r="G35" s="445"/>
      <c r="H35" s="439"/>
      <c r="I35" s="191"/>
      <c r="J35" s="689"/>
      <c r="K35" s="814">
        <f>+J34</f>
        <v>20000</v>
      </c>
    </row>
    <row r="36" spans="2:11" x14ac:dyDescent="0.2">
      <c r="B36" s="602"/>
      <c r="C36" s="603"/>
      <c r="D36" s="438"/>
      <c r="E36" s="445"/>
      <c r="F36" s="445"/>
      <c r="G36" s="445"/>
      <c r="H36" s="439"/>
      <c r="I36" s="191"/>
      <c r="J36" s="689"/>
      <c r="K36" s="456"/>
    </row>
    <row r="37" spans="2:11" x14ac:dyDescent="0.2">
      <c r="B37" s="967">
        <v>10</v>
      </c>
      <c r="C37" s="968"/>
      <c r="D37" s="438" t="s">
        <v>344</v>
      </c>
      <c r="E37" s="445"/>
      <c r="F37" s="445"/>
      <c r="G37" s="445"/>
      <c r="H37" s="439"/>
      <c r="I37" s="191"/>
      <c r="J37" s="690">
        <v>900</v>
      </c>
      <c r="K37" s="456"/>
    </row>
    <row r="38" spans="2:11" x14ac:dyDescent="0.2">
      <c r="B38" s="602"/>
      <c r="C38" s="603"/>
      <c r="D38" s="452" t="s">
        <v>331</v>
      </c>
      <c r="E38" s="445"/>
      <c r="F38" s="445"/>
      <c r="G38" s="445"/>
      <c r="H38" s="439"/>
      <c r="I38" s="191"/>
      <c r="J38" s="689"/>
      <c r="K38" s="814">
        <f>+J37</f>
        <v>900</v>
      </c>
    </row>
    <row r="39" spans="2:11" x14ac:dyDescent="0.2">
      <c r="B39" s="602"/>
      <c r="C39" s="603"/>
      <c r="D39" s="438"/>
      <c r="E39" s="445"/>
      <c r="F39" s="445"/>
      <c r="G39" s="445"/>
      <c r="H39" s="439"/>
      <c r="I39" s="191"/>
      <c r="J39" s="689"/>
      <c r="K39" s="456"/>
    </row>
    <row r="40" spans="2:11" x14ac:dyDescent="0.2">
      <c r="B40" s="967">
        <v>14</v>
      </c>
      <c r="C40" s="968"/>
      <c r="D40" s="438" t="s">
        <v>342</v>
      </c>
      <c r="E40" s="445"/>
      <c r="F40" s="445"/>
      <c r="G40" s="445"/>
      <c r="H40" s="439"/>
      <c r="I40" s="191"/>
      <c r="J40" s="690">
        <v>1600</v>
      </c>
      <c r="K40" s="456"/>
    </row>
    <row r="41" spans="2:11" x14ac:dyDescent="0.2">
      <c r="B41" s="602"/>
      <c r="C41" s="603"/>
      <c r="D41" s="452" t="s">
        <v>341</v>
      </c>
      <c r="E41" s="445"/>
      <c r="F41" s="445"/>
      <c r="G41" s="445"/>
      <c r="H41" s="439"/>
      <c r="I41" s="191"/>
      <c r="J41" s="689"/>
      <c r="K41" s="814">
        <f>+J40</f>
        <v>1600</v>
      </c>
    </row>
    <row r="42" spans="2:11" x14ac:dyDescent="0.2">
      <c r="B42" s="602"/>
      <c r="C42" s="603"/>
      <c r="D42" s="438"/>
      <c r="E42" s="445"/>
      <c r="F42" s="445"/>
      <c r="G42" s="445"/>
      <c r="H42" s="439"/>
      <c r="I42" s="191"/>
      <c r="J42" s="689"/>
      <c r="K42" s="309"/>
    </row>
    <row r="43" spans="2:11" x14ac:dyDescent="0.2">
      <c r="B43" s="604"/>
      <c r="C43" s="605"/>
      <c r="D43" s="440"/>
      <c r="E43" s="446"/>
      <c r="F43" s="446"/>
      <c r="G43" s="446"/>
      <c r="H43" s="441"/>
      <c r="I43" s="262"/>
      <c r="J43" s="691"/>
      <c r="K43" s="612"/>
    </row>
    <row r="44" spans="2:11" x14ac:dyDescent="0.2">
      <c r="B44" s="1007"/>
      <c r="C44" s="1007"/>
      <c r="D44" s="1008"/>
      <c r="E44" s="1008"/>
      <c r="F44" s="1008"/>
      <c r="G44" s="1008"/>
      <c r="H44" s="1008"/>
      <c r="I44" s="217"/>
      <c r="J44" s="692"/>
      <c r="K44" s="242"/>
    </row>
    <row r="45" spans="2:11" ht="15.75" thickBot="1" x14ac:dyDescent="0.25">
      <c r="B45" s="606"/>
      <c r="C45" s="606"/>
      <c r="D45" s="242"/>
      <c r="E45" s="242"/>
      <c r="F45" s="242"/>
      <c r="G45" s="242"/>
      <c r="H45" s="242"/>
      <c r="I45" s="217"/>
      <c r="J45" s="692"/>
      <c r="K45" s="242"/>
    </row>
    <row r="46" spans="2:11" ht="15.75" thickTop="1" x14ac:dyDescent="0.2">
      <c r="B46" s="977" t="s">
        <v>337</v>
      </c>
      <c r="C46" s="978"/>
      <c r="D46" s="977" t="s">
        <v>338</v>
      </c>
      <c r="E46" s="981"/>
      <c r="F46" s="981"/>
      <c r="G46" s="981"/>
      <c r="H46" s="978"/>
      <c r="I46" s="971" t="s">
        <v>412</v>
      </c>
      <c r="J46" s="983" t="s">
        <v>339</v>
      </c>
      <c r="K46" s="973" t="s">
        <v>340</v>
      </c>
    </row>
    <row r="47" spans="2:11" ht="15.75" thickBot="1" x14ac:dyDescent="0.25">
      <c r="B47" s="979"/>
      <c r="C47" s="980"/>
      <c r="D47" s="979"/>
      <c r="E47" s="982"/>
      <c r="F47" s="982"/>
      <c r="G47" s="982"/>
      <c r="H47" s="980"/>
      <c r="I47" s="972"/>
      <c r="J47" s="984"/>
      <c r="K47" s="974"/>
    </row>
    <row r="48" spans="2:11" ht="15.75" thickTop="1" x14ac:dyDescent="0.2">
      <c r="B48" s="607"/>
      <c r="C48" s="608" t="s">
        <v>236</v>
      </c>
      <c r="D48" s="436" t="s">
        <v>355</v>
      </c>
      <c r="E48" s="450"/>
      <c r="F48" s="450"/>
      <c r="G48" s="450"/>
      <c r="H48" s="437"/>
      <c r="I48" s="191"/>
      <c r="J48" s="690">
        <v>1480</v>
      </c>
      <c r="K48" s="309"/>
    </row>
    <row r="49" spans="2:11" x14ac:dyDescent="0.2">
      <c r="B49" s="602"/>
      <c r="C49" s="603"/>
      <c r="D49" s="452" t="s">
        <v>341</v>
      </c>
      <c r="E49" s="445"/>
      <c r="F49" s="445"/>
      <c r="G49" s="445"/>
      <c r="H49" s="439"/>
      <c r="I49" s="191"/>
      <c r="J49" s="689"/>
      <c r="K49" s="814">
        <f>+J48</f>
        <v>1480</v>
      </c>
    </row>
    <row r="50" spans="2:11" x14ac:dyDescent="0.2">
      <c r="B50" s="602"/>
      <c r="C50" s="603"/>
      <c r="D50" s="438"/>
      <c r="E50" s="445"/>
      <c r="F50" s="445"/>
      <c r="G50" s="445"/>
      <c r="H50" s="439"/>
      <c r="I50" s="191"/>
      <c r="J50" s="689"/>
      <c r="K50" s="456"/>
    </row>
    <row r="51" spans="2:11" x14ac:dyDescent="0.2">
      <c r="B51" s="967">
        <v>17</v>
      </c>
      <c r="C51" s="968"/>
      <c r="D51" s="438" t="s">
        <v>341</v>
      </c>
      <c r="E51" s="445"/>
      <c r="F51" s="445"/>
      <c r="G51" s="445"/>
      <c r="H51" s="439"/>
      <c r="I51" s="191"/>
      <c r="J51" s="689">
        <v>700</v>
      </c>
      <c r="K51" s="456"/>
    </row>
    <row r="52" spans="2:11" x14ac:dyDescent="0.2">
      <c r="B52" s="602"/>
      <c r="C52" s="603"/>
      <c r="D52" s="452" t="s">
        <v>344</v>
      </c>
      <c r="E52" s="445"/>
      <c r="F52" s="445"/>
      <c r="G52" s="445"/>
      <c r="H52" s="439"/>
      <c r="I52" s="191"/>
      <c r="J52" s="689"/>
      <c r="K52" s="456">
        <f>+J51</f>
        <v>700</v>
      </c>
    </row>
    <row r="53" spans="2:11" x14ac:dyDescent="0.2">
      <c r="B53" s="602"/>
      <c r="C53" s="603"/>
      <c r="D53" s="438"/>
      <c r="E53" s="445"/>
      <c r="F53" s="445"/>
      <c r="G53" s="445"/>
      <c r="H53" s="439"/>
      <c r="I53" s="191"/>
      <c r="J53" s="689"/>
      <c r="K53" s="456"/>
    </row>
    <row r="54" spans="2:11" x14ac:dyDescent="0.2">
      <c r="B54" s="967">
        <v>20</v>
      </c>
      <c r="C54" s="968"/>
      <c r="D54" s="438" t="s">
        <v>344</v>
      </c>
      <c r="E54" s="445"/>
      <c r="F54" s="445"/>
      <c r="G54" s="445"/>
      <c r="H54" s="439"/>
      <c r="I54" s="191"/>
      <c r="J54" s="689">
        <v>700</v>
      </c>
      <c r="K54" s="456"/>
    </row>
    <row r="55" spans="2:11" x14ac:dyDescent="0.2">
      <c r="B55" s="602"/>
      <c r="C55" s="603"/>
      <c r="D55" s="452" t="s">
        <v>331</v>
      </c>
      <c r="E55" s="445"/>
      <c r="F55" s="445"/>
      <c r="G55" s="445"/>
      <c r="H55" s="439"/>
      <c r="I55" s="191"/>
      <c r="J55" s="689"/>
      <c r="K55" s="456">
        <f>+J54</f>
        <v>700</v>
      </c>
    </row>
    <row r="56" spans="2:11" x14ac:dyDescent="0.2">
      <c r="B56" s="602"/>
      <c r="C56" s="603"/>
      <c r="D56" s="438"/>
      <c r="E56" s="445"/>
      <c r="F56" s="445"/>
      <c r="G56" s="445"/>
      <c r="H56" s="439"/>
      <c r="I56" s="191"/>
      <c r="J56" s="689"/>
      <c r="K56" s="456"/>
    </row>
    <row r="57" spans="2:11" x14ac:dyDescent="0.2">
      <c r="B57" s="967">
        <v>25</v>
      </c>
      <c r="C57" s="968"/>
      <c r="D57" s="438" t="s">
        <v>341</v>
      </c>
      <c r="E57" s="445"/>
      <c r="F57" s="445"/>
      <c r="G57" s="445"/>
      <c r="H57" s="439"/>
      <c r="I57" s="191"/>
      <c r="J57" s="690">
        <v>2200</v>
      </c>
      <c r="K57" s="456"/>
    </row>
    <row r="58" spans="2:11" x14ac:dyDescent="0.2">
      <c r="B58" s="602"/>
      <c r="C58" s="603"/>
      <c r="D58" s="452" t="s">
        <v>333</v>
      </c>
      <c r="E58" s="445"/>
      <c r="F58" s="445"/>
      <c r="G58" s="445"/>
      <c r="H58" s="439"/>
      <c r="I58" s="191"/>
      <c r="J58" s="689"/>
      <c r="K58" s="814">
        <f>+J57</f>
        <v>2200</v>
      </c>
    </row>
    <row r="59" spans="2:11" x14ac:dyDescent="0.2">
      <c r="B59" s="602"/>
      <c r="C59" s="603"/>
      <c r="D59" s="438"/>
      <c r="E59" s="445"/>
      <c r="F59" s="445"/>
      <c r="G59" s="445"/>
      <c r="H59" s="439"/>
      <c r="I59" s="191"/>
      <c r="J59" s="689"/>
      <c r="K59" s="456"/>
    </row>
    <row r="60" spans="2:11" x14ac:dyDescent="0.2">
      <c r="B60" s="967">
        <v>28</v>
      </c>
      <c r="C60" s="968"/>
      <c r="D60" s="438" t="s">
        <v>341</v>
      </c>
      <c r="E60" s="445"/>
      <c r="F60" s="445"/>
      <c r="G60" s="445"/>
      <c r="H60" s="439"/>
      <c r="I60" s="191"/>
      <c r="J60" s="690">
        <v>2600</v>
      </c>
      <c r="K60" s="456"/>
    </row>
    <row r="61" spans="2:11" x14ac:dyDescent="0.2">
      <c r="B61" s="602"/>
      <c r="C61" s="603"/>
      <c r="D61" s="452" t="s">
        <v>331</v>
      </c>
      <c r="E61" s="445"/>
      <c r="F61" s="445"/>
      <c r="G61" s="445"/>
      <c r="H61" s="439"/>
      <c r="I61" s="191"/>
      <c r="J61" s="689"/>
      <c r="K61" s="814">
        <f>+J60</f>
        <v>2600</v>
      </c>
    </row>
    <row r="62" spans="2:11" x14ac:dyDescent="0.2">
      <c r="B62" s="602"/>
      <c r="C62" s="603"/>
      <c r="D62" s="438"/>
      <c r="E62" s="445"/>
      <c r="F62" s="445"/>
      <c r="G62" s="445"/>
      <c r="H62" s="439"/>
      <c r="I62" s="191"/>
      <c r="J62" s="689"/>
      <c r="K62" s="456"/>
    </row>
    <row r="63" spans="2:11" x14ac:dyDescent="0.2">
      <c r="B63" s="967">
        <v>29</v>
      </c>
      <c r="C63" s="968"/>
      <c r="D63" s="308" t="s">
        <v>436</v>
      </c>
      <c r="E63" s="190"/>
      <c r="F63" s="190"/>
      <c r="G63" s="190"/>
      <c r="H63" s="309"/>
      <c r="I63" s="191"/>
      <c r="J63" s="690">
        <v>2400</v>
      </c>
      <c r="K63" s="309"/>
    </row>
    <row r="64" spans="2:11" x14ac:dyDescent="0.2">
      <c r="B64" s="602"/>
      <c r="C64" s="603"/>
      <c r="D64" s="452" t="s">
        <v>341</v>
      </c>
      <c r="E64" s="190"/>
      <c r="F64" s="190"/>
      <c r="G64" s="190"/>
      <c r="H64" s="309"/>
      <c r="I64" s="191"/>
      <c r="J64" s="689"/>
      <c r="K64" s="814">
        <f>+J63</f>
        <v>2400</v>
      </c>
    </row>
    <row r="65" spans="2:11" x14ac:dyDescent="0.2">
      <c r="B65" s="602"/>
      <c r="C65" s="603"/>
      <c r="D65" s="308"/>
      <c r="E65" s="190"/>
      <c r="F65" s="190"/>
      <c r="G65" s="190"/>
      <c r="H65" s="309"/>
      <c r="I65" s="191"/>
      <c r="J65" s="689"/>
      <c r="K65" s="456"/>
    </row>
    <row r="66" spans="2:11" x14ac:dyDescent="0.2">
      <c r="B66" s="967">
        <v>30</v>
      </c>
      <c r="C66" s="968"/>
      <c r="D66" s="308" t="s">
        <v>355</v>
      </c>
      <c r="E66" s="190"/>
      <c r="F66" s="190"/>
      <c r="G66" s="190"/>
      <c r="H66" s="309"/>
      <c r="I66" s="191"/>
      <c r="J66" s="690">
        <v>1480</v>
      </c>
      <c r="K66" s="456"/>
    </row>
    <row r="67" spans="2:11" x14ac:dyDescent="0.2">
      <c r="B67" s="602"/>
      <c r="C67" s="603"/>
      <c r="D67" s="452" t="s">
        <v>341</v>
      </c>
      <c r="E67" s="190"/>
      <c r="F67" s="190"/>
      <c r="G67" s="190"/>
      <c r="H67" s="309"/>
      <c r="I67" s="191"/>
      <c r="J67" s="689"/>
      <c r="K67" s="814">
        <f>+J66</f>
        <v>1480</v>
      </c>
    </row>
    <row r="68" spans="2:11" x14ac:dyDescent="0.2">
      <c r="B68" s="602"/>
      <c r="C68" s="603"/>
      <c r="D68" s="438"/>
      <c r="E68" s="445"/>
      <c r="F68" s="445"/>
      <c r="G68" s="445"/>
      <c r="H68" s="439"/>
      <c r="I68" s="191"/>
      <c r="J68" s="689"/>
      <c r="K68" s="456"/>
    </row>
    <row r="69" spans="2:11" x14ac:dyDescent="0.2">
      <c r="B69" s="967">
        <v>30</v>
      </c>
      <c r="C69" s="968"/>
      <c r="D69" s="438" t="s">
        <v>343</v>
      </c>
      <c r="E69" s="445"/>
      <c r="F69" s="445"/>
      <c r="G69" s="445"/>
      <c r="H69" s="439"/>
      <c r="I69" s="191"/>
      <c r="J69" s="689">
        <v>500</v>
      </c>
      <c r="K69" s="456"/>
    </row>
    <row r="70" spans="2:11" x14ac:dyDescent="0.2">
      <c r="B70" s="602"/>
      <c r="C70" s="603"/>
      <c r="D70" s="452" t="s">
        <v>341</v>
      </c>
      <c r="E70" s="445"/>
      <c r="F70" s="445"/>
      <c r="G70" s="445"/>
      <c r="H70" s="439"/>
      <c r="I70" s="191"/>
      <c r="J70" s="689"/>
      <c r="K70" s="456">
        <f>+J69</f>
        <v>500</v>
      </c>
    </row>
    <row r="71" spans="2:11" x14ac:dyDescent="0.2">
      <c r="B71" s="602"/>
      <c r="C71" s="603"/>
      <c r="D71" s="438"/>
      <c r="E71" s="445"/>
      <c r="F71" s="445"/>
      <c r="G71" s="445"/>
      <c r="H71" s="439"/>
      <c r="I71" s="191"/>
      <c r="J71" s="689"/>
      <c r="K71" s="456"/>
    </row>
    <row r="72" spans="2:11" x14ac:dyDescent="0.2">
      <c r="B72" s="967">
        <v>30</v>
      </c>
      <c r="C72" s="968"/>
      <c r="D72" s="438" t="s">
        <v>334</v>
      </c>
      <c r="E72" s="445"/>
      <c r="F72" s="445"/>
      <c r="G72" s="445"/>
      <c r="H72" s="439"/>
      <c r="I72" s="191"/>
      <c r="J72" s="689">
        <v>400</v>
      </c>
      <c r="K72" s="456"/>
    </row>
    <row r="73" spans="2:11" x14ac:dyDescent="0.2">
      <c r="B73" s="602"/>
      <c r="C73" s="603"/>
      <c r="D73" s="452" t="s">
        <v>428</v>
      </c>
      <c r="E73" s="445"/>
      <c r="F73" s="445"/>
      <c r="G73" s="445"/>
      <c r="H73" s="439"/>
      <c r="I73" s="191"/>
      <c r="J73" s="689"/>
      <c r="K73" s="456">
        <f>+J72</f>
        <v>400</v>
      </c>
    </row>
    <row r="74" spans="2:11" x14ac:dyDescent="0.2">
      <c r="B74" s="602"/>
      <c r="C74" s="603"/>
      <c r="D74" s="438"/>
      <c r="E74" s="445"/>
      <c r="F74" s="445"/>
      <c r="G74" s="445"/>
      <c r="H74" s="439"/>
      <c r="I74" s="191"/>
      <c r="J74" s="689"/>
      <c r="K74" s="456"/>
    </row>
    <row r="75" spans="2:11" x14ac:dyDescent="0.2">
      <c r="B75" s="967">
        <v>30</v>
      </c>
      <c r="C75" s="968"/>
      <c r="D75" s="438" t="s">
        <v>251</v>
      </c>
      <c r="E75" s="445"/>
      <c r="F75" s="445"/>
      <c r="G75" s="445"/>
      <c r="H75" s="439"/>
      <c r="I75" s="191"/>
      <c r="J75" s="690">
        <v>3000</v>
      </c>
      <c r="K75" s="456"/>
    </row>
    <row r="76" spans="2:11" x14ac:dyDescent="0.2">
      <c r="B76" s="602"/>
      <c r="C76" s="603"/>
      <c r="D76" s="452" t="s">
        <v>341</v>
      </c>
      <c r="E76" s="445"/>
      <c r="F76" s="445"/>
      <c r="G76" s="445"/>
      <c r="H76" s="439"/>
      <c r="I76" s="191"/>
      <c r="J76" s="689"/>
      <c r="K76" s="814">
        <f>+J75</f>
        <v>3000</v>
      </c>
    </row>
    <row r="77" spans="2:11" x14ac:dyDescent="0.2">
      <c r="B77" s="602"/>
      <c r="C77" s="603"/>
      <c r="D77" s="438"/>
      <c r="E77" s="445"/>
      <c r="F77" s="445"/>
      <c r="G77" s="445"/>
      <c r="H77" s="439"/>
      <c r="I77" s="191"/>
      <c r="J77" s="689"/>
      <c r="K77" s="456"/>
    </row>
    <row r="78" spans="2:11" x14ac:dyDescent="0.2">
      <c r="B78" s="602"/>
      <c r="C78" s="603"/>
      <c r="D78" s="438"/>
      <c r="E78" s="445"/>
      <c r="F78" s="445"/>
      <c r="G78" s="445"/>
      <c r="H78" s="439"/>
      <c r="I78" s="191"/>
      <c r="J78" s="689"/>
      <c r="K78" s="309"/>
    </row>
    <row r="79" spans="2:11" ht="15.75" thickBot="1" x14ac:dyDescent="0.25">
      <c r="B79" s="609"/>
      <c r="C79" s="610"/>
      <c r="D79" s="447"/>
      <c r="E79" s="448"/>
      <c r="F79" s="448"/>
      <c r="G79" s="448"/>
      <c r="H79" s="449"/>
      <c r="I79" s="194"/>
      <c r="J79" s="693"/>
      <c r="K79" s="613"/>
    </row>
    <row r="80" spans="2:11" ht="15.75" thickTop="1" x14ac:dyDescent="0.2"/>
    <row r="89" spans="2:11" ht="15.75" x14ac:dyDescent="0.25">
      <c r="B89" s="184" t="s">
        <v>435</v>
      </c>
    </row>
    <row r="91" spans="2:11" ht="15.75" thickBot="1" x14ac:dyDescent="0.25">
      <c r="C91" s="990" t="s">
        <v>341</v>
      </c>
      <c r="D91" s="990"/>
      <c r="E91" s="990"/>
      <c r="F91" s="990"/>
      <c r="H91" s="990" t="s">
        <v>342</v>
      </c>
      <c r="I91" s="990"/>
      <c r="J91" s="990"/>
      <c r="K91" s="990"/>
    </row>
    <row r="92" spans="2:11" x14ac:dyDescent="0.2">
      <c r="C92" s="197" t="s">
        <v>738</v>
      </c>
      <c r="D92" s="198">
        <v>47000</v>
      </c>
      <c r="E92" s="675">
        <v>20000</v>
      </c>
      <c r="F92" s="677" t="s">
        <v>743</v>
      </c>
      <c r="H92" s="459" t="s">
        <v>748</v>
      </c>
      <c r="I92" s="198">
        <v>1600</v>
      </c>
      <c r="J92" s="675">
        <v>2300</v>
      </c>
      <c r="K92" s="677" t="s">
        <v>749</v>
      </c>
    </row>
    <row r="93" spans="2:11" x14ac:dyDescent="0.2">
      <c r="C93" s="201" t="s">
        <v>739</v>
      </c>
      <c r="D93" s="202">
        <v>1400</v>
      </c>
      <c r="E93" s="676">
        <v>1600</v>
      </c>
      <c r="F93" s="678" t="s">
        <v>744</v>
      </c>
      <c r="H93" s="201"/>
      <c r="I93" s="202"/>
      <c r="J93" s="676"/>
      <c r="K93" s="678"/>
    </row>
    <row r="94" spans="2:11" x14ac:dyDescent="0.2">
      <c r="C94" s="457" t="s">
        <v>740</v>
      </c>
      <c r="D94" s="202">
        <v>700</v>
      </c>
      <c r="E94" s="676">
        <v>1480</v>
      </c>
      <c r="F94" s="678" t="s">
        <v>745</v>
      </c>
      <c r="H94" s="201"/>
      <c r="I94" s="202"/>
      <c r="J94" s="676"/>
      <c r="K94" s="678"/>
    </row>
    <row r="95" spans="2:11" x14ac:dyDescent="0.2">
      <c r="C95" s="457" t="s">
        <v>741</v>
      </c>
      <c r="D95" s="202">
        <v>2200</v>
      </c>
      <c r="E95" s="676">
        <v>2400</v>
      </c>
      <c r="F95" s="678" t="s">
        <v>746</v>
      </c>
      <c r="H95" s="201"/>
      <c r="I95" s="202"/>
      <c r="J95" s="676"/>
      <c r="K95" s="678"/>
    </row>
    <row r="96" spans="2:11" x14ac:dyDescent="0.2">
      <c r="C96" s="201" t="s">
        <v>742</v>
      </c>
      <c r="D96" s="202">
        <v>2600</v>
      </c>
      <c r="E96" s="676">
        <v>1480</v>
      </c>
      <c r="F96" s="678" t="s">
        <v>747</v>
      </c>
      <c r="H96" s="671"/>
      <c r="I96" s="672"/>
      <c r="J96" s="694"/>
      <c r="K96" s="680"/>
    </row>
    <row r="97" spans="3:11" x14ac:dyDescent="0.2">
      <c r="C97" s="201"/>
      <c r="D97" s="202"/>
      <c r="E97" s="676">
        <v>500</v>
      </c>
      <c r="F97" s="678" t="s">
        <v>747</v>
      </c>
      <c r="H97" s="669"/>
      <c r="I97" s="205"/>
      <c r="J97" s="695">
        <f>+J92-I92</f>
        <v>700</v>
      </c>
      <c r="K97" s="681" t="s">
        <v>617</v>
      </c>
    </row>
    <row r="98" spans="3:11" x14ac:dyDescent="0.2">
      <c r="C98" s="201"/>
      <c r="D98" s="202"/>
      <c r="E98" s="676">
        <v>3000</v>
      </c>
      <c r="F98" s="678" t="s">
        <v>747</v>
      </c>
      <c r="H98" s="207"/>
      <c r="I98" s="208"/>
      <c r="J98" s="208"/>
      <c r="K98" s="207"/>
    </row>
    <row r="99" spans="3:11" ht="15.75" thickBot="1" x14ac:dyDescent="0.25">
      <c r="C99" s="201"/>
      <c r="D99" s="202"/>
      <c r="E99" s="203"/>
      <c r="F99" s="204"/>
      <c r="H99" s="990" t="s">
        <v>428</v>
      </c>
      <c r="I99" s="990"/>
      <c r="J99" s="990"/>
      <c r="K99" s="990"/>
    </row>
    <row r="100" spans="3:11" x14ac:dyDescent="0.2">
      <c r="C100" s="201"/>
      <c r="D100" s="202"/>
      <c r="E100" s="203"/>
      <c r="F100" s="204"/>
      <c r="H100" s="197"/>
      <c r="I100" s="198"/>
      <c r="J100" s="675">
        <v>400</v>
      </c>
      <c r="K100" s="682" t="s">
        <v>747</v>
      </c>
    </row>
    <row r="101" spans="3:11" x14ac:dyDescent="0.2">
      <c r="C101" s="671"/>
      <c r="D101" s="672"/>
      <c r="E101" s="673"/>
      <c r="F101" s="674"/>
      <c r="H101" s="201"/>
      <c r="I101" s="202"/>
      <c r="J101" s="676"/>
      <c r="K101" s="678"/>
    </row>
    <row r="102" spans="3:11" x14ac:dyDescent="0.2">
      <c r="C102" s="669" t="s">
        <v>732</v>
      </c>
      <c r="D102" s="458">
        <f>+D92+D93+D94+D95+D96-E92-E93-E94-E95-E96-E97-E98</f>
        <v>23440</v>
      </c>
      <c r="E102" s="670"/>
      <c r="F102" s="206"/>
      <c r="H102" s="201"/>
      <c r="I102" s="202"/>
      <c r="J102" s="676"/>
      <c r="K102" s="678"/>
    </row>
    <row r="103" spans="3:11" x14ac:dyDescent="0.2">
      <c r="H103" s="201"/>
      <c r="I103" s="202"/>
      <c r="J103" s="676"/>
      <c r="K103" s="678"/>
    </row>
    <row r="104" spans="3:11" x14ac:dyDescent="0.2">
      <c r="H104" s="671"/>
      <c r="I104" s="672"/>
      <c r="J104" s="694"/>
      <c r="K104" s="680"/>
    </row>
    <row r="105" spans="3:11" x14ac:dyDescent="0.2">
      <c r="H105" s="669"/>
      <c r="I105" s="205"/>
      <c r="J105" s="695">
        <f>+J100</f>
        <v>400</v>
      </c>
      <c r="K105" s="681" t="s">
        <v>617</v>
      </c>
    </row>
    <row r="107" spans="3:11" ht="15.75" thickBot="1" x14ac:dyDescent="0.25">
      <c r="C107" s="990" t="s">
        <v>344</v>
      </c>
      <c r="D107" s="990"/>
      <c r="E107" s="990"/>
      <c r="F107" s="990"/>
      <c r="H107" s="993" t="s">
        <v>333</v>
      </c>
      <c r="I107" s="993"/>
      <c r="J107" s="993"/>
      <c r="K107" s="993"/>
    </row>
    <row r="108" spans="3:11" x14ac:dyDescent="0.2">
      <c r="C108" s="197" t="s">
        <v>750</v>
      </c>
      <c r="D108" s="198">
        <v>900</v>
      </c>
      <c r="E108" s="199">
        <v>700</v>
      </c>
      <c r="F108" s="200" t="s">
        <v>231</v>
      </c>
      <c r="H108" s="197"/>
      <c r="I108" s="198"/>
      <c r="J108" s="675">
        <v>2200</v>
      </c>
      <c r="K108" s="677" t="s">
        <v>752</v>
      </c>
    </row>
    <row r="109" spans="3:11" x14ac:dyDescent="0.2">
      <c r="C109" s="201" t="s">
        <v>751</v>
      </c>
      <c r="D109" s="202">
        <v>700</v>
      </c>
      <c r="E109" s="203"/>
      <c r="F109" s="204"/>
      <c r="H109" s="201"/>
      <c r="I109" s="202"/>
      <c r="J109" s="676"/>
      <c r="K109" s="678"/>
    </row>
    <row r="110" spans="3:11" x14ac:dyDescent="0.2">
      <c r="C110" s="201"/>
      <c r="D110" s="202"/>
      <c r="E110" s="203"/>
      <c r="F110" s="204"/>
      <c r="H110" s="201"/>
      <c r="I110" s="202"/>
      <c r="J110" s="676"/>
      <c r="K110" s="678"/>
    </row>
    <row r="111" spans="3:11" x14ac:dyDescent="0.2">
      <c r="C111" s="201"/>
      <c r="D111" s="202"/>
      <c r="E111" s="203"/>
      <c r="F111" s="204"/>
      <c r="H111" s="201"/>
      <c r="I111" s="202"/>
      <c r="J111" s="676"/>
      <c r="K111" s="678"/>
    </row>
    <row r="112" spans="3:11" x14ac:dyDescent="0.2">
      <c r="C112" s="671"/>
      <c r="D112" s="672"/>
      <c r="E112" s="673"/>
      <c r="F112" s="674"/>
      <c r="H112" s="671"/>
      <c r="I112" s="672"/>
      <c r="J112" s="694"/>
      <c r="K112" s="680"/>
    </row>
    <row r="113" spans="3:11" x14ac:dyDescent="0.2">
      <c r="C113" s="669" t="s">
        <v>729</v>
      </c>
      <c r="D113" s="458">
        <f>+D108+D109-E108</f>
        <v>900</v>
      </c>
      <c r="E113" s="670"/>
      <c r="F113" s="206"/>
      <c r="H113" s="669"/>
      <c r="I113" s="205"/>
      <c r="J113" s="695">
        <f>+J108</f>
        <v>2200</v>
      </c>
      <c r="K113" s="681" t="s">
        <v>617</v>
      </c>
    </row>
    <row r="115" spans="3:11" ht="15.75" thickBot="1" x14ac:dyDescent="0.25">
      <c r="C115" s="990" t="s">
        <v>335</v>
      </c>
      <c r="D115" s="990"/>
      <c r="E115" s="990"/>
      <c r="F115" s="990"/>
      <c r="H115" s="990" t="s">
        <v>249</v>
      </c>
      <c r="I115" s="990"/>
      <c r="J115" s="990"/>
      <c r="K115" s="990"/>
    </row>
    <row r="116" spans="3:11" x14ac:dyDescent="0.2">
      <c r="C116" s="197" t="s">
        <v>754</v>
      </c>
      <c r="D116" s="198">
        <v>700</v>
      </c>
      <c r="E116" s="199"/>
      <c r="F116" s="200"/>
      <c r="H116" s="197"/>
      <c r="I116" s="198"/>
      <c r="J116" s="675">
        <v>47000</v>
      </c>
      <c r="K116" s="677" t="s">
        <v>753</v>
      </c>
    </row>
    <row r="117" spans="3:11" x14ac:dyDescent="0.2">
      <c r="C117" s="201"/>
      <c r="D117" s="202"/>
      <c r="E117" s="203"/>
      <c r="F117" s="204"/>
      <c r="H117" s="201"/>
      <c r="I117" s="202"/>
      <c r="J117" s="676"/>
      <c r="K117" s="678"/>
    </row>
    <row r="118" spans="3:11" x14ac:dyDescent="0.2">
      <c r="C118" s="201"/>
      <c r="D118" s="202"/>
      <c r="E118" s="203"/>
      <c r="F118" s="204"/>
      <c r="H118" s="201"/>
      <c r="I118" s="202"/>
      <c r="J118" s="676"/>
      <c r="K118" s="678"/>
    </row>
    <row r="119" spans="3:11" x14ac:dyDescent="0.2">
      <c r="C119" s="201"/>
      <c r="D119" s="202"/>
      <c r="E119" s="203"/>
      <c r="F119" s="204"/>
      <c r="H119" s="201"/>
      <c r="I119" s="202"/>
      <c r="J119" s="676"/>
      <c r="K119" s="678"/>
    </row>
    <row r="120" spans="3:11" x14ac:dyDescent="0.2">
      <c r="C120" s="671"/>
      <c r="D120" s="672"/>
      <c r="E120" s="673"/>
      <c r="F120" s="674"/>
      <c r="H120" s="671"/>
      <c r="I120" s="672"/>
      <c r="J120" s="694"/>
      <c r="K120" s="680"/>
    </row>
    <row r="121" spans="3:11" x14ac:dyDescent="0.2">
      <c r="C121" s="669" t="s">
        <v>755</v>
      </c>
      <c r="D121" s="458">
        <f>+D116</f>
        <v>700</v>
      </c>
      <c r="E121" s="670"/>
      <c r="F121" s="206"/>
      <c r="H121" s="669"/>
      <c r="I121" s="205"/>
      <c r="J121" s="695">
        <f>+J116</f>
        <v>47000</v>
      </c>
      <c r="K121" s="681" t="s">
        <v>617</v>
      </c>
    </row>
    <row r="124" spans="3:11" ht="15.75" thickBot="1" x14ac:dyDescent="0.25">
      <c r="C124" s="990" t="s">
        <v>436</v>
      </c>
      <c r="D124" s="990"/>
      <c r="E124" s="990"/>
      <c r="F124" s="990"/>
      <c r="H124" s="990" t="s">
        <v>251</v>
      </c>
      <c r="I124" s="990"/>
      <c r="J124" s="990"/>
      <c r="K124" s="990"/>
    </row>
    <row r="125" spans="3:11" x14ac:dyDescent="0.2">
      <c r="C125" s="197" t="s">
        <v>756</v>
      </c>
      <c r="D125" s="198">
        <v>2400</v>
      </c>
      <c r="E125" s="199"/>
      <c r="F125" s="200"/>
      <c r="H125" s="197" t="s">
        <v>757</v>
      </c>
      <c r="I125" s="198">
        <v>3000</v>
      </c>
      <c r="J125" s="675"/>
      <c r="K125" s="677"/>
    </row>
    <row r="126" spans="3:11" x14ac:dyDescent="0.2">
      <c r="C126" s="201"/>
      <c r="D126" s="202"/>
      <c r="E126" s="203"/>
      <c r="F126" s="204"/>
      <c r="H126" s="201"/>
      <c r="I126" s="202"/>
      <c r="J126" s="676"/>
      <c r="K126" s="678"/>
    </row>
    <row r="127" spans="3:11" x14ac:dyDescent="0.2">
      <c r="C127" s="201"/>
      <c r="D127" s="202"/>
      <c r="E127" s="203"/>
      <c r="F127" s="204"/>
      <c r="H127" s="201"/>
      <c r="I127" s="202"/>
      <c r="J127" s="676"/>
      <c r="K127" s="678"/>
    </row>
    <row r="128" spans="3:11" x14ac:dyDescent="0.2">
      <c r="C128" s="201"/>
      <c r="D128" s="202"/>
      <c r="E128" s="203"/>
      <c r="F128" s="204"/>
      <c r="H128" s="201"/>
      <c r="I128" s="202"/>
      <c r="J128" s="676"/>
      <c r="K128" s="678"/>
    </row>
    <row r="129" spans="3:11" x14ac:dyDescent="0.2">
      <c r="C129" s="671"/>
      <c r="D129" s="672"/>
      <c r="E129" s="673"/>
      <c r="F129" s="674"/>
      <c r="H129" s="671"/>
      <c r="I129" s="672"/>
      <c r="J129" s="694"/>
      <c r="K129" s="680"/>
    </row>
    <row r="130" spans="3:11" x14ac:dyDescent="0.2">
      <c r="C130" s="669" t="s">
        <v>729</v>
      </c>
      <c r="D130" s="458">
        <f>+D125</f>
        <v>2400</v>
      </c>
      <c r="E130" s="670"/>
      <c r="F130" s="206"/>
      <c r="H130" s="669" t="s">
        <v>758</v>
      </c>
      <c r="I130" s="458">
        <f>+I125</f>
        <v>3000</v>
      </c>
      <c r="J130" s="695"/>
      <c r="K130" s="681"/>
    </row>
    <row r="131" spans="3:11" x14ac:dyDescent="0.2">
      <c r="C131" s="207"/>
      <c r="D131" s="210"/>
      <c r="E131" s="209"/>
      <c r="F131" s="211"/>
      <c r="G131" s="212"/>
      <c r="H131" s="207"/>
      <c r="I131" s="210"/>
      <c r="J131" s="208"/>
      <c r="K131" s="683"/>
    </row>
    <row r="132" spans="3:11" x14ac:dyDescent="0.2">
      <c r="C132" s="207"/>
      <c r="D132" s="210"/>
      <c r="E132" s="209"/>
      <c r="F132" s="211"/>
      <c r="G132" s="212"/>
      <c r="H132" s="207"/>
      <c r="I132" s="210"/>
      <c r="J132" s="208"/>
      <c r="K132" s="683"/>
    </row>
    <row r="133" spans="3:11" ht="15.75" thickBot="1" x14ac:dyDescent="0.25">
      <c r="C133" s="990" t="s">
        <v>332</v>
      </c>
      <c r="D133" s="990"/>
      <c r="E133" s="990"/>
      <c r="F133" s="990"/>
      <c r="H133" s="990" t="s">
        <v>331</v>
      </c>
      <c r="I133" s="990"/>
      <c r="J133" s="990"/>
      <c r="K133" s="990"/>
    </row>
    <row r="134" spans="3:11" x14ac:dyDescent="0.2">
      <c r="C134" s="197" t="s">
        <v>763</v>
      </c>
      <c r="D134" s="198">
        <v>20000</v>
      </c>
      <c r="E134" s="199"/>
      <c r="F134" s="200"/>
      <c r="H134" s="197"/>
      <c r="I134" s="198"/>
      <c r="J134" s="675">
        <v>1400</v>
      </c>
      <c r="K134" s="677" t="s">
        <v>759</v>
      </c>
    </row>
    <row r="135" spans="3:11" x14ac:dyDescent="0.2">
      <c r="C135" s="201"/>
      <c r="D135" s="202"/>
      <c r="E135" s="203"/>
      <c r="F135" s="204"/>
      <c r="H135" s="201"/>
      <c r="I135" s="202"/>
      <c r="J135" s="676">
        <v>900</v>
      </c>
      <c r="K135" s="678" t="s">
        <v>760</v>
      </c>
    </row>
    <row r="136" spans="3:11" x14ac:dyDescent="0.2">
      <c r="C136" s="201"/>
      <c r="D136" s="202"/>
      <c r="E136" s="203"/>
      <c r="F136" s="204"/>
      <c r="H136" s="201"/>
      <c r="I136" s="202"/>
      <c r="J136" s="676">
        <v>700</v>
      </c>
      <c r="K136" s="678" t="s">
        <v>761</v>
      </c>
    </row>
    <row r="137" spans="3:11" x14ac:dyDescent="0.2">
      <c r="C137" s="201"/>
      <c r="D137" s="202"/>
      <c r="E137" s="203"/>
      <c r="F137" s="204"/>
      <c r="H137" s="201"/>
      <c r="I137" s="202"/>
      <c r="J137" s="676">
        <v>2600</v>
      </c>
      <c r="K137" s="678" t="s">
        <v>762</v>
      </c>
    </row>
    <row r="138" spans="3:11" x14ac:dyDescent="0.2">
      <c r="C138" s="671"/>
      <c r="D138" s="672"/>
      <c r="E138" s="673"/>
      <c r="F138" s="674"/>
      <c r="H138" s="671"/>
      <c r="I138" s="672"/>
      <c r="J138" s="694"/>
      <c r="K138" s="680"/>
    </row>
    <row r="139" spans="3:11" x14ac:dyDescent="0.2">
      <c r="C139" s="669" t="s">
        <v>736</v>
      </c>
      <c r="D139" s="458">
        <f>+D134</f>
        <v>20000</v>
      </c>
      <c r="E139" s="670"/>
      <c r="F139" s="206"/>
      <c r="H139" s="669"/>
      <c r="I139" s="205"/>
      <c r="J139" s="695">
        <f>+J134+J135+J136+J137</f>
        <v>5600</v>
      </c>
      <c r="K139" s="681" t="s">
        <v>617</v>
      </c>
    </row>
    <row r="141" spans="3:11" ht="15.75" thickBot="1" x14ac:dyDescent="0.25">
      <c r="C141" s="990" t="s">
        <v>425</v>
      </c>
      <c r="D141" s="990"/>
      <c r="E141" s="990"/>
      <c r="F141" s="990"/>
      <c r="H141" s="990" t="s">
        <v>334</v>
      </c>
      <c r="I141" s="990"/>
      <c r="J141" s="990"/>
      <c r="K141" s="990"/>
    </row>
    <row r="142" spans="3:11" x14ac:dyDescent="0.2">
      <c r="C142" s="197" t="s">
        <v>764</v>
      </c>
      <c r="D142" s="198">
        <v>1600</v>
      </c>
      <c r="E142" s="199"/>
      <c r="F142" s="200"/>
      <c r="H142" s="197" t="s">
        <v>766</v>
      </c>
      <c r="I142" s="198">
        <v>400</v>
      </c>
      <c r="J142" s="675"/>
      <c r="K142" s="677"/>
    </row>
    <row r="143" spans="3:11" x14ac:dyDescent="0.2">
      <c r="C143" s="201"/>
      <c r="D143" s="202"/>
      <c r="E143" s="203"/>
      <c r="F143" s="204"/>
      <c r="H143" s="201"/>
      <c r="I143" s="202"/>
      <c r="J143" s="676"/>
      <c r="K143" s="678"/>
    </row>
    <row r="144" spans="3:11" x14ac:dyDescent="0.2">
      <c r="C144" s="201"/>
      <c r="D144" s="202"/>
      <c r="E144" s="203"/>
      <c r="F144" s="204"/>
      <c r="H144" s="201"/>
      <c r="I144" s="202"/>
      <c r="J144" s="676"/>
      <c r="K144" s="678"/>
    </row>
    <row r="145" spans="3:11" x14ac:dyDescent="0.2">
      <c r="C145" s="201"/>
      <c r="D145" s="202"/>
      <c r="E145" s="203"/>
      <c r="F145" s="204"/>
      <c r="H145" s="201"/>
      <c r="I145" s="202"/>
      <c r="J145" s="676"/>
      <c r="K145" s="678"/>
    </row>
    <row r="146" spans="3:11" x14ac:dyDescent="0.2">
      <c r="C146" s="671"/>
      <c r="D146" s="672"/>
      <c r="E146" s="673"/>
      <c r="F146" s="674"/>
      <c r="H146" s="671"/>
      <c r="I146" s="672"/>
      <c r="J146" s="694"/>
      <c r="K146" s="680"/>
    </row>
    <row r="147" spans="3:11" x14ac:dyDescent="0.2">
      <c r="C147" s="669" t="s">
        <v>729</v>
      </c>
      <c r="D147" s="458">
        <f>+D142</f>
        <v>1600</v>
      </c>
      <c r="E147" s="670"/>
      <c r="F147" s="206"/>
      <c r="H147" s="669" t="s">
        <v>729</v>
      </c>
      <c r="I147" s="458">
        <f>+I142</f>
        <v>400</v>
      </c>
      <c r="J147" s="695"/>
      <c r="K147" s="681"/>
    </row>
    <row r="149" spans="3:11" ht="15.75" thickBot="1" x14ac:dyDescent="0.25">
      <c r="C149" s="990" t="s">
        <v>355</v>
      </c>
      <c r="D149" s="990"/>
      <c r="E149" s="990"/>
      <c r="F149" s="990"/>
      <c r="H149" s="990" t="s">
        <v>343</v>
      </c>
      <c r="I149" s="990"/>
      <c r="J149" s="990"/>
      <c r="K149" s="990"/>
    </row>
    <row r="150" spans="3:11" x14ac:dyDescent="0.2">
      <c r="C150" s="197" t="s">
        <v>765</v>
      </c>
      <c r="D150" s="198">
        <v>1480</v>
      </c>
      <c r="E150" s="199"/>
      <c r="F150" s="200"/>
      <c r="H150" s="197" t="s">
        <v>766</v>
      </c>
      <c r="I150" s="815">
        <v>500</v>
      </c>
      <c r="J150" s="675"/>
      <c r="K150" s="677"/>
    </row>
    <row r="151" spans="3:11" x14ac:dyDescent="0.2">
      <c r="C151" s="201" t="s">
        <v>757</v>
      </c>
      <c r="D151" s="202">
        <v>1480</v>
      </c>
      <c r="E151" s="203"/>
      <c r="F151" s="204"/>
      <c r="H151" s="201" t="s">
        <v>729</v>
      </c>
      <c r="I151" s="202">
        <f>+I150</f>
        <v>500</v>
      </c>
      <c r="J151" s="676"/>
      <c r="K151" s="678"/>
    </row>
    <row r="152" spans="3:11" x14ac:dyDescent="0.2">
      <c r="C152" s="201"/>
      <c r="D152" s="202"/>
      <c r="E152" s="203"/>
      <c r="F152" s="204"/>
      <c r="H152" s="201"/>
      <c r="I152" s="202"/>
      <c r="J152" s="676"/>
      <c r="K152" s="678"/>
    </row>
    <row r="153" spans="3:11" x14ac:dyDescent="0.2">
      <c r="C153" s="201"/>
      <c r="D153" s="202"/>
      <c r="E153" s="203"/>
      <c r="F153" s="204"/>
      <c r="H153" s="201"/>
      <c r="I153" s="202"/>
      <c r="J153" s="676"/>
      <c r="K153" s="678"/>
    </row>
    <row r="154" spans="3:11" x14ac:dyDescent="0.2">
      <c r="C154" s="671"/>
      <c r="D154" s="672"/>
      <c r="E154" s="673"/>
      <c r="F154" s="674"/>
      <c r="H154" s="671"/>
      <c r="I154" s="672"/>
      <c r="J154" s="694"/>
      <c r="K154" s="680"/>
    </row>
    <row r="155" spans="3:11" x14ac:dyDescent="0.2">
      <c r="C155" s="669" t="s">
        <v>732</v>
      </c>
      <c r="D155" s="458">
        <f>+D150+D151</f>
        <v>2960</v>
      </c>
      <c r="E155" s="670"/>
      <c r="F155" s="206"/>
      <c r="H155" s="669"/>
      <c r="I155" s="205"/>
      <c r="J155" s="695"/>
      <c r="K155" s="681"/>
    </row>
    <row r="177" spans="2:11" ht="15.75" x14ac:dyDescent="0.25">
      <c r="B177" s="184" t="s">
        <v>437</v>
      </c>
    </row>
    <row r="179" spans="2:11" ht="15.75" x14ac:dyDescent="0.25">
      <c r="B179" s="997" t="s">
        <v>842</v>
      </c>
      <c r="C179" s="998"/>
      <c r="D179" s="998"/>
      <c r="E179" s="998"/>
      <c r="F179" s="998"/>
      <c r="G179" s="998"/>
      <c r="H179" s="998"/>
      <c r="I179" s="998"/>
      <c r="J179" s="998"/>
      <c r="K179" s="999"/>
    </row>
    <row r="180" spans="2:11" ht="15.75" x14ac:dyDescent="0.25">
      <c r="B180" s="1000" t="s">
        <v>350</v>
      </c>
      <c r="C180" s="1001"/>
      <c r="D180" s="1001"/>
      <c r="E180" s="1001"/>
      <c r="F180" s="1001"/>
      <c r="G180" s="1001"/>
      <c r="H180" s="1001"/>
      <c r="I180" s="1001"/>
      <c r="J180" s="1001"/>
      <c r="K180" s="1002"/>
    </row>
    <row r="181" spans="2:11" ht="15.75" x14ac:dyDescent="0.25">
      <c r="B181" s="1003" t="s">
        <v>843</v>
      </c>
      <c r="C181" s="1004"/>
      <c r="D181" s="1004"/>
      <c r="E181" s="1004"/>
      <c r="F181" s="1004"/>
      <c r="G181" s="1004"/>
      <c r="H181" s="1004"/>
      <c r="I181" s="1004"/>
      <c r="J181" s="1004"/>
      <c r="K181" s="1005"/>
    </row>
    <row r="182" spans="2:11" ht="15.75" x14ac:dyDescent="0.25">
      <c r="B182" s="985" t="s">
        <v>351</v>
      </c>
      <c r="C182" s="986"/>
      <c r="D182" s="986"/>
      <c r="E182" s="986"/>
      <c r="F182" s="986"/>
      <c r="G182" s="986"/>
      <c r="H182" s="986"/>
      <c r="I182" s="987"/>
      <c r="J182" s="988" t="s">
        <v>352</v>
      </c>
      <c r="K182" s="989"/>
    </row>
    <row r="183" spans="2:11" ht="15.75" x14ac:dyDescent="0.25">
      <c r="B183" s="994"/>
      <c r="C183" s="995"/>
      <c r="D183" s="995"/>
      <c r="E183" s="995"/>
      <c r="F183" s="995"/>
      <c r="G183" s="995"/>
      <c r="H183" s="995"/>
      <c r="I183" s="996"/>
      <c r="J183" s="460" t="s">
        <v>339</v>
      </c>
      <c r="K183" s="315" t="s">
        <v>340</v>
      </c>
    </row>
    <row r="184" spans="2:11" x14ac:dyDescent="0.2">
      <c r="B184" s="461"/>
      <c r="C184" s="445"/>
      <c r="D184" s="445"/>
      <c r="E184" s="445"/>
      <c r="F184" s="445"/>
      <c r="G184" s="445"/>
      <c r="H184" s="445"/>
      <c r="I184" s="462"/>
      <c r="J184" s="696"/>
      <c r="K184" s="684"/>
    </row>
    <row r="185" spans="2:11" x14ac:dyDescent="0.2">
      <c r="B185" s="461" t="s">
        <v>341</v>
      </c>
      <c r="C185" s="445"/>
      <c r="D185" s="445"/>
      <c r="E185" s="445"/>
      <c r="F185" s="445"/>
      <c r="G185" s="445"/>
      <c r="H185" s="445"/>
      <c r="I185" s="462"/>
      <c r="J185" s="697">
        <v>23440</v>
      </c>
      <c r="K185" s="685"/>
    </row>
    <row r="186" spans="2:11" x14ac:dyDescent="0.2">
      <c r="B186" s="461" t="s">
        <v>344</v>
      </c>
      <c r="C186" s="445"/>
      <c r="D186" s="445"/>
      <c r="E186" s="445"/>
      <c r="F186" s="445"/>
      <c r="G186" s="445"/>
      <c r="H186" s="445"/>
      <c r="I186" s="462"/>
      <c r="J186" s="698">
        <v>900</v>
      </c>
      <c r="K186" s="685"/>
    </row>
    <row r="187" spans="2:11" x14ac:dyDescent="0.2">
      <c r="B187" s="461" t="s">
        <v>335</v>
      </c>
      <c r="C187" s="445"/>
      <c r="D187" s="445"/>
      <c r="E187" s="445"/>
      <c r="F187" s="445"/>
      <c r="G187" s="445"/>
      <c r="H187" s="445"/>
      <c r="I187" s="462"/>
      <c r="J187" s="698">
        <v>700</v>
      </c>
      <c r="K187" s="685"/>
    </row>
    <row r="188" spans="2:11" x14ac:dyDescent="0.2">
      <c r="B188" s="461" t="s">
        <v>436</v>
      </c>
      <c r="C188" s="445"/>
      <c r="D188" s="445"/>
      <c r="E188" s="445"/>
      <c r="F188" s="445"/>
      <c r="G188" s="445"/>
      <c r="H188" s="445"/>
      <c r="I188" s="462"/>
      <c r="J188" s="698">
        <v>2400</v>
      </c>
      <c r="K188" s="685"/>
    </row>
    <row r="189" spans="2:11" x14ac:dyDescent="0.2">
      <c r="B189" s="461" t="s">
        <v>425</v>
      </c>
      <c r="C189" s="445"/>
      <c r="D189" s="445"/>
      <c r="E189" s="445"/>
      <c r="F189" s="445"/>
      <c r="G189" s="445"/>
      <c r="H189" s="445"/>
      <c r="I189" s="462"/>
      <c r="J189" s="698">
        <v>1600</v>
      </c>
      <c r="K189" s="685"/>
    </row>
    <row r="190" spans="2:11" x14ac:dyDescent="0.2">
      <c r="B190" s="461" t="s">
        <v>332</v>
      </c>
      <c r="C190" s="445"/>
      <c r="D190" s="445"/>
      <c r="E190" s="445"/>
      <c r="F190" s="445"/>
      <c r="G190" s="445"/>
      <c r="H190" s="445"/>
      <c r="I190" s="462"/>
      <c r="J190" s="698">
        <v>20000</v>
      </c>
      <c r="K190" s="685"/>
    </row>
    <row r="191" spans="2:11" x14ac:dyDescent="0.2">
      <c r="B191" s="461" t="s">
        <v>342</v>
      </c>
      <c r="C191" s="445"/>
      <c r="D191" s="445"/>
      <c r="E191" s="445"/>
      <c r="F191" s="445"/>
      <c r="G191" s="445"/>
      <c r="H191" s="445"/>
      <c r="I191" s="462"/>
      <c r="J191" s="698" t="s">
        <v>354</v>
      </c>
      <c r="K191" s="686">
        <v>700</v>
      </c>
    </row>
    <row r="192" spans="2:11" x14ac:dyDescent="0.2">
      <c r="B192" s="461" t="s">
        <v>428</v>
      </c>
      <c r="C192" s="445"/>
      <c r="D192" s="445"/>
      <c r="E192" s="445"/>
      <c r="F192" s="445"/>
      <c r="G192" s="445"/>
      <c r="H192" s="445"/>
      <c r="I192" s="462"/>
      <c r="J192" s="698"/>
      <c r="K192" s="587">
        <v>400</v>
      </c>
    </row>
    <row r="193" spans="2:11" x14ac:dyDescent="0.2">
      <c r="B193" s="461" t="s">
        <v>333</v>
      </c>
      <c r="C193" s="445"/>
      <c r="D193" s="445"/>
      <c r="E193" s="445"/>
      <c r="F193" s="445"/>
      <c r="G193" s="445"/>
      <c r="H193" s="445"/>
      <c r="I193" s="462"/>
      <c r="J193" s="698"/>
      <c r="K193" s="587">
        <v>2200</v>
      </c>
    </row>
    <row r="194" spans="2:11" x14ac:dyDescent="0.2">
      <c r="B194" s="461" t="s">
        <v>249</v>
      </c>
      <c r="C194" s="445"/>
      <c r="D194" s="445"/>
      <c r="E194" s="445"/>
      <c r="F194" s="445"/>
      <c r="G194" s="445"/>
      <c r="H194" s="445"/>
      <c r="I194" s="462"/>
      <c r="J194" s="698" t="s">
        <v>354</v>
      </c>
      <c r="K194" s="587">
        <v>47000</v>
      </c>
    </row>
    <row r="195" spans="2:11" x14ac:dyDescent="0.2">
      <c r="B195" s="461" t="s">
        <v>251</v>
      </c>
      <c r="C195" s="445"/>
      <c r="D195" s="445"/>
      <c r="E195" s="445"/>
      <c r="F195" s="445"/>
      <c r="G195" s="445"/>
      <c r="H195" s="445"/>
      <c r="I195" s="462"/>
      <c r="J195" s="698">
        <v>3000</v>
      </c>
      <c r="K195" s="587"/>
    </row>
    <row r="196" spans="2:11" x14ac:dyDescent="0.2">
      <c r="B196" s="461" t="s">
        <v>331</v>
      </c>
      <c r="C196" s="445"/>
      <c r="D196" s="445"/>
      <c r="E196" s="445"/>
      <c r="F196" s="445"/>
      <c r="G196" s="445"/>
      <c r="H196" s="445"/>
      <c r="I196" s="462"/>
      <c r="J196" s="698" t="s">
        <v>354</v>
      </c>
      <c r="K196" s="587">
        <v>5600</v>
      </c>
    </row>
    <row r="197" spans="2:11" x14ac:dyDescent="0.2">
      <c r="B197" s="461" t="s">
        <v>355</v>
      </c>
      <c r="C197" s="445"/>
      <c r="D197" s="445"/>
      <c r="E197" s="445"/>
      <c r="F197" s="445"/>
      <c r="G197" s="445"/>
      <c r="H197" s="445"/>
      <c r="I197" s="462"/>
      <c r="J197" s="698">
        <v>2960</v>
      </c>
      <c r="K197" s="685"/>
    </row>
    <row r="198" spans="2:11" x14ac:dyDescent="0.2">
      <c r="B198" s="461" t="s">
        <v>343</v>
      </c>
      <c r="C198" s="445"/>
      <c r="D198" s="445"/>
      <c r="E198" s="445"/>
      <c r="F198" s="445"/>
      <c r="G198" s="445"/>
      <c r="H198" s="445"/>
      <c r="I198" s="462"/>
      <c r="J198" s="698">
        <v>500</v>
      </c>
      <c r="K198" s="685"/>
    </row>
    <row r="199" spans="2:11" x14ac:dyDescent="0.2">
      <c r="B199" s="461" t="s">
        <v>334</v>
      </c>
      <c r="C199" s="445"/>
      <c r="D199" s="445"/>
      <c r="E199" s="445"/>
      <c r="F199" s="445"/>
      <c r="G199" s="445"/>
      <c r="H199" s="445"/>
      <c r="I199" s="462"/>
      <c r="J199" s="698">
        <v>400</v>
      </c>
      <c r="K199" s="685"/>
    </row>
    <row r="200" spans="2:11" ht="16.5" thickBot="1" x14ac:dyDescent="0.3">
      <c r="B200" s="461" t="s">
        <v>624</v>
      </c>
      <c r="C200" s="445"/>
      <c r="D200" s="445"/>
      <c r="E200" s="445"/>
      <c r="F200" s="445"/>
      <c r="G200" s="445"/>
      <c r="H200" s="445"/>
      <c r="I200" s="462"/>
      <c r="J200" s="700">
        <f>SUM(J185:J199)</f>
        <v>55900</v>
      </c>
      <c r="K200" s="700">
        <f>SUM(K185:K199)</f>
        <v>55900</v>
      </c>
    </row>
    <row r="201" spans="2:11" ht="15.75" thickTop="1" x14ac:dyDescent="0.2">
      <c r="B201" s="461"/>
      <c r="C201" s="445"/>
      <c r="D201" s="445"/>
      <c r="E201" s="445"/>
      <c r="F201" s="445"/>
      <c r="G201" s="445"/>
      <c r="H201" s="445"/>
      <c r="I201" s="462"/>
      <c r="J201" s="699"/>
      <c r="K201" s="685"/>
    </row>
    <row r="202" spans="2:11" x14ac:dyDescent="0.2">
      <c r="B202" s="478"/>
      <c r="C202" s="446"/>
      <c r="D202" s="446"/>
      <c r="E202" s="446"/>
      <c r="F202" s="446"/>
      <c r="G202" s="446"/>
      <c r="H202" s="446"/>
      <c r="I202" s="479"/>
      <c r="J202" s="702"/>
      <c r="K202" s="586"/>
    </row>
  </sheetData>
  <mergeCells count="51">
    <mergeCell ref="D44:H44"/>
    <mergeCell ref="B31:C31"/>
    <mergeCell ref="B27:C27"/>
    <mergeCell ref="B34:C34"/>
    <mergeCell ref="B37:C37"/>
    <mergeCell ref="B40:C40"/>
    <mergeCell ref="B54:C54"/>
    <mergeCell ref="B44:C44"/>
    <mergeCell ref="H149:K149"/>
    <mergeCell ref="B179:K179"/>
    <mergeCell ref="B180:K180"/>
    <mergeCell ref="B181:K181"/>
    <mergeCell ref="C149:F149"/>
    <mergeCell ref="C91:F91"/>
    <mergeCell ref="B25:C25"/>
    <mergeCell ref="K46:K47"/>
    <mergeCell ref="C107:F107"/>
    <mergeCell ref="H107:K107"/>
    <mergeCell ref="B60:C60"/>
    <mergeCell ref="B183:I183"/>
    <mergeCell ref="C133:F133"/>
    <mergeCell ref="H133:K133"/>
    <mergeCell ref="C141:F141"/>
    <mergeCell ref="H141:K141"/>
    <mergeCell ref="H115:K115"/>
    <mergeCell ref="C124:F124"/>
    <mergeCell ref="H124:K124"/>
    <mergeCell ref="B63:C63"/>
    <mergeCell ref="H91:K91"/>
    <mergeCell ref="H99:K99"/>
    <mergeCell ref="B69:C69"/>
    <mergeCell ref="J22:J23"/>
    <mergeCell ref="B182:I182"/>
    <mergeCell ref="J182:K182"/>
    <mergeCell ref="B46:C47"/>
    <mergeCell ref="D46:H47"/>
    <mergeCell ref="I46:I47"/>
    <mergeCell ref="J46:J47"/>
    <mergeCell ref="B75:C75"/>
    <mergeCell ref="B57:C57"/>
    <mergeCell ref="C115:F115"/>
    <mergeCell ref="B72:C72"/>
    <mergeCell ref="C11:K11"/>
    <mergeCell ref="C13:K14"/>
    <mergeCell ref="I22:I23"/>
    <mergeCell ref="K22:K23"/>
    <mergeCell ref="B66:C66"/>
    <mergeCell ref="B51:C51"/>
    <mergeCell ref="B24:C24"/>
    <mergeCell ref="B22:C23"/>
    <mergeCell ref="D22:H23"/>
  </mergeCells>
  <phoneticPr fontId="8"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sheetPr>
  <dimension ref="A1:N246"/>
  <sheetViews>
    <sheetView showGridLines="0" view="pageLayout" zoomScaleNormal="100" workbookViewId="0"/>
  </sheetViews>
  <sheetFormatPr defaultRowHeight="15" x14ac:dyDescent="0.2"/>
  <cols>
    <col min="1" max="1" width="4.5703125" style="185" customWidth="1"/>
    <col min="2" max="2" width="3.7109375" style="185" customWidth="1"/>
    <col min="3" max="3" width="7.42578125" style="185" customWidth="1"/>
    <col min="4" max="4" width="9.140625" style="185"/>
    <col min="5" max="5" width="6" style="185" customWidth="1"/>
    <col min="6" max="6" width="9.140625" style="185"/>
    <col min="7" max="7" width="9.7109375" style="185" customWidth="1"/>
    <col min="8" max="8" width="8.42578125" style="185" customWidth="1"/>
    <col min="9" max="9" width="9.85546875" style="185" customWidth="1"/>
    <col min="10" max="11" width="11.42578125" style="185" customWidth="1"/>
    <col min="12" max="12" width="0.140625" style="185" customWidth="1"/>
    <col min="13" max="16384" width="9.140625" style="185"/>
  </cols>
  <sheetData>
    <row r="1" spans="1:11" ht="15.75" x14ac:dyDescent="0.25">
      <c r="A1" s="19" t="s">
        <v>559</v>
      </c>
    </row>
    <row r="3" spans="1:11" ht="15.75" x14ac:dyDescent="0.25">
      <c r="B3" s="184" t="s">
        <v>346</v>
      </c>
    </row>
    <row r="5" spans="1:11" x14ac:dyDescent="0.2">
      <c r="B5" s="186" t="s">
        <v>284</v>
      </c>
      <c r="C5" s="185" t="s">
        <v>520</v>
      </c>
    </row>
    <row r="6" spans="1:11" x14ac:dyDescent="0.2">
      <c r="B6" s="186"/>
      <c r="C6" s="185" t="s">
        <v>521</v>
      </c>
    </row>
    <row r="7" spans="1:11" x14ac:dyDescent="0.2">
      <c r="B7" s="186"/>
      <c r="C7" s="185" t="s">
        <v>125</v>
      </c>
    </row>
    <row r="8" spans="1:11" x14ac:dyDescent="0.2">
      <c r="B8" s="186"/>
      <c r="C8" s="185" t="s">
        <v>126</v>
      </c>
    </row>
    <row r="9" spans="1:11" x14ac:dyDescent="0.2">
      <c r="B9" s="186"/>
      <c r="C9" s="185" t="s">
        <v>526</v>
      </c>
    </row>
    <row r="10" spans="1:11" x14ac:dyDescent="0.2">
      <c r="B10" s="186"/>
    </row>
    <row r="11" spans="1:11" ht="15" customHeight="1" x14ac:dyDescent="0.2">
      <c r="B11" s="186" t="s">
        <v>285</v>
      </c>
      <c r="C11" s="187" t="s">
        <v>522</v>
      </c>
      <c r="D11" s="313"/>
      <c r="E11" s="313"/>
      <c r="F11" s="313"/>
      <c r="G11" s="313"/>
      <c r="H11" s="313"/>
      <c r="I11" s="313"/>
      <c r="J11" s="313"/>
      <c r="K11" s="313"/>
    </row>
    <row r="12" spans="1:11" ht="15" customHeight="1" x14ac:dyDescent="0.2">
      <c r="B12" s="186"/>
      <c r="C12" s="307" t="s">
        <v>523</v>
      </c>
      <c r="D12" s="306"/>
      <c r="E12" s="306"/>
      <c r="F12" s="306"/>
      <c r="G12" s="306"/>
      <c r="H12" s="306"/>
      <c r="I12" s="306"/>
      <c r="J12" s="306"/>
      <c r="K12" s="306"/>
    </row>
    <row r="13" spans="1:11" ht="15" customHeight="1" x14ac:dyDescent="0.2">
      <c r="B13" s="186"/>
      <c r="C13" s="307" t="s">
        <v>524</v>
      </c>
      <c r="D13" s="306"/>
      <c r="E13" s="306"/>
      <c r="F13" s="306"/>
      <c r="G13" s="306"/>
      <c r="H13" s="306"/>
      <c r="I13" s="306"/>
      <c r="J13" s="306"/>
      <c r="K13" s="306"/>
    </row>
    <row r="14" spans="1:11" ht="15" customHeight="1" x14ac:dyDescent="0.2">
      <c r="B14" s="186"/>
      <c r="C14" s="307" t="s">
        <v>127</v>
      </c>
      <c r="D14" s="306"/>
      <c r="E14" s="306"/>
      <c r="F14" s="306"/>
      <c r="G14" s="306"/>
      <c r="H14" s="306"/>
      <c r="I14" s="306"/>
      <c r="J14" s="306"/>
      <c r="K14" s="306"/>
    </row>
    <row r="15" spans="1:11" ht="15" customHeight="1" x14ac:dyDescent="0.2">
      <c r="B15" s="186"/>
      <c r="C15" s="307" t="s">
        <v>128</v>
      </c>
      <c r="D15" s="306"/>
      <c r="E15" s="306"/>
      <c r="F15" s="306"/>
      <c r="G15" s="306"/>
      <c r="H15" s="306"/>
      <c r="I15" s="306"/>
      <c r="J15" s="306"/>
      <c r="K15" s="306"/>
    </row>
    <row r="16" spans="1:11" ht="15" customHeight="1" x14ac:dyDescent="0.2">
      <c r="B16" s="186"/>
      <c r="C16" s="307" t="s">
        <v>525</v>
      </c>
      <c r="D16" s="306"/>
      <c r="E16" s="306"/>
      <c r="F16" s="306"/>
      <c r="G16" s="306"/>
      <c r="H16" s="306"/>
      <c r="I16" s="306"/>
      <c r="J16" s="306"/>
      <c r="K16" s="306"/>
    </row>
    <row r="17" spans="1:11" x14ac:dyDescent="0.2">
      <c r="B17" s="186"/>
      <c r="C17" s="187"/>
      <c r="D17" s="187"/>
      <c r="E17" s="187"/>
      <c r="F17" s="187"/>
      <c r="G17" s="187"/>
      <c r="H17" s="187"/>
      <c r="I17" s="187"/>
      <c r="J17" s="187"/>
      <c r="K17" s="187"/>
    </row>
    <row r="18" spans="1:11" x14ac:dyDescent="0.2">
      <c r="B18" s="186" t="s">
        <v>287</v>
      </c>
      <c r="C18" s="969" t="s">
        <v>438</v>
      </c>
      <c r="D18" s="970"/>
      <c r="E18" s="970"/>
      <c r="F18" s="970"/>
      <c r="G18" s="970"/>
      <c r="H18" s="970"/>
      <c r="I18" s="970"/>
      <c r="J18" s="970"/>
      <c r="K18" s="970"/>
    </row>
    <row r="19" spans="1:11" x14ac:dyDescent="0.2">
      <c r="B19" s="186"/>
      <c r="C19" s="969"/>
      <c r="D19" s="970"/>
      <c r="E19" s="970"/>
      <c r="F19" s="970"/>
      <c r="G19" s="970"/>
      <c r="H19" s="970"/>
      <c r="I19" s="970"/>
      <c r="J19" s="970"/>
      <c r="K19" s="970"/>
    </row>
    <row r="20" spans="1:11" x14ac:dyDescent="0.2">
      <c r="B20" s="186"/>
      <c r="C20" s="970"/>
      <c r="D20" s="970"/>
      <c r="E20" s="970"/>
      <c r="F20" s="970"/>
      <c r="G20" s="970"/>
      <c r="H20" s="970"/>
      <c r="I20" s="970"/>
      <c r="J20" s="970"/>
      <c r="K20" s="970"/>
    </row>
    <row r="21" spans="1:11" x14ac:dyDescent="0.2">
      <c r="B21" s="186"/>
    </row>
    <row r="22" spans="1:11" x14ac:dyDescent="0.2">
      <c r="B22" s="186" t="s">
        <v>289</v>
      </c>
      <c r="C22" s="185" t="s">
        <v>844</v>
      </c>
    </row>
    <row r="24" spans="1:11" ht="15.75" x14ac:dyDescent="0.25">
      <c r="A24" s="184" t="s">
        <v>318</v>
      </c>
    </row>
    <row r="25" spans="1:11" ht="15.75" x14ac:dyDescent="0.25">
      <c r="A25" s="184"/>
    </row>
    <row r="26" spans="1:11" ht="15.75" x14ac:dyDescent="0.25">
      <c r="A26" s="184"/>
      <c r="B26" s="184" t="s">
        <v>439</v>
      </c>
    </row>
    <row r="27" spans="1:11" ht="15.75" thickBot="1" x14ac:dyDescent="0.25"/>
    <row r="28" spans="1:11" ht="16.5" customHeight="1" thickTop="1" x14ac:dyDescent="0.2">
      <c r="B28" s="977" t="s">
        <v>337</v>
      </c>
      <c r="C28" s="978"/>
      <c r="D28" s="977" t="s">
        <v>338</v>
      </c>
      <c r="E28" s="981"/>
      <c r="F28" s="981"/>
      <c r="G28" s="981"/>
      <c r="H28" s="978"/>
      <c r="I28" s="971" t="s">
        <v>412</v>
      </c>
      <c r="J28" s="1019" t="s">
        <v>339</v>
      </c>
      <c r="K28" s="1019" t="s">
        <v>340</v>
      </c>
    </row>
    <row r="29" spans="1:11" ht="15.75" thickBot="1" x14ac:dyDescent="0.25">
      <c r="B29" s="979"/>
      <c r="C29" s="980"/>
      <c r="D29" s="979"/>
      <c r="E29" s="982"/>
      <c r="F29" s="982"/>
      <c r="G29" s="982"/>
      <c r="H29" s="980"/>
      <c r="I29" s="972"/>
      <c r="J29" s="1020"/>
      <c r="K29" s="1020"/>
    </row>
    <row r="30" spans="1:11" ht="15.75" thickTop="1" x14ac:dyDescent="0.2">
      <c r="B30" s="436"/>
      <c r="C30" s="451" t="s">
        <v>604</v>
      </c>
      <c r="D30" s="442" t="s">
        <v>341</v>
      </c>
      <c r="E30" s="443"/>
      <c r="F30" s="443"/>
      <c r="G30" s="443"/>
      <c r="H30" s="444"/>
      <c r="I30" s="474">
        <v>101</v>
      </c>
      <c r="J30" s="453">
        <v>62000</v>
      </c>
      <c r="K30" s="189"/>
    </row>
    <row r="31" spans="1:11" x14ac:dyDescent="0.2">
      <c r="B31" s="438"/>
      <c r="C31" s="456"/>
      <c r="D31" s="452" t="s">
        <v>249</v>
      </c>
      <c r="E31" s="445"/>
      <c r="F31" s="445"/>
      <c r="G31" s="445"/>
      <c r="H31" s="439"/>
      <c r="I31" s="316">
        <v>301</v>
      </c>
      <c r="J31" s="192"/>
      <c r="K31" s="454">
        <f>+J30</f>
        <v>62000</v>
      </c>
    </row>
    <row r="32" spans="1:11" x14ac:dyDescent="0.2">
      <c r="B32" s="438"/>
      <c r="C32" s="456"/>
      <c r="D32" s="438"/>
      <c r="E32" s="445"/>
      <c r="F32" s="445"/>
      <c r="G32" s="445"/>
      <c r="H32" s="439"/>
      <c r="I32" s="316"/>
      <c r="J32" s="192"/>
      <c r="K32" s="193"/>
    </row>
    <row r="33" spans="2:11" x14ac:dyDescent="0.2">
      <c r="B33" s="967">
        <v>3</v>
      </c>
      <c r="C33" s="1006"/>
      <c r="D33" s="438" t="s">
        <v>335</v>
      </c>
      <c r="E33" s="445"/>
      <c r="F33" s="445"/>
      <c r="G33" s="445"/>
      <c r="H33" s="439"/>
      <c r="I33" s="316">
        <v>121</v>
      </c>
      <c r="J33" s="192">
        <v>500</v>
      </c>
      <c r="K33" s="193"/>
    </row>
    <row r="34" spans="2:11" x14ac:dyDescent="0.2">
      <c r="B34" s="438"/>
      <c r="C34" s="309"/>
      <c r="D34" s="438" t="s">
        <v>425</v>
      </c>
      <c r="E34" s="445"/>
      <c r="F34" s="445"/>
      <c r="G34" s="445"/>
      <c r="H34" s="439"/>
      <c r="I34" s="316">
        <v>141</v>
      </c>
      <c r="J34" s="455">
        <v>2000</v>
      </c>
      <c r="K34" s="193" t="s">
        <v>354</v>
      </c>
    </row>
    <row r="35" spans="2:11" x14ac:dyDescent="0.2">
      <c r="B35" s="438"/>
      <c r="C35" s="309"/>
      <c r="D35" s="452" t="s">
        <v>342</v>
      </c>
      <c r="E35" s="445"/>
      <c r="F35" s="445"/>
      <c r="G35" s="445"/>
      <c r="H35" s="439"/>
      <c r="I35" s="316">
        <v>201</v>
      </c>
      <c r="J35" s="192"/>
      <c r="K35" s="454">
        <f>+J33+J34</f>
        <v>2500</v>
      </c>
    </row>
    <row r="36" spans="2:11" x14ac:dyDescent="0.2">
      <c r="B36" s="438"/>
      <c r="C36" s="309"/>
      <c r="D36" s="438"/>
      <c r="E36" s="445"/>
      <c r="F36" s="445"/>
      <c r="G36" s="445"/>
      <c r="H36" s="439"/>
      <c r="I36" s="316"/>
      <c r="J36" s="192"/>
      <c r="K36" s="193"/>
    </row>
    <row r="37" spans="2:11" x14ac:dyDescent="0.2">
      <c r="B37" s="967">
        <v>4</v>
      </c>
      <c r="C37" s="968"/>
      <c r="D37" s="438" t="s">
        <v>341</v>
      </c>
      <c r="E37" s="445"/>
      <c r="F37" s="445"/>
      <c r="G37" s="445"/>
      <c r="H37" s="439"/>
      <c r="I37" s="316">
        <v>101</v>
      </c>
      <c r="J37" s="455">
        <v>1600</v>
      </c>
      <c r="K37" s="193"/>
    </row>
    <row r="38" spans="2:11" x14ac:dyDescent="0.2">
      <c r="B38" s="438"/>
      <c r="C38" s="309"/>
      <c r="D38" s="452" t="s">
        <v>331</v>
      </c>
      <c r="E38" s="445"/>
      <c r="F38" s="445"/>
      <c r="G38" s="445"/>
      <c r="H38" s="439"/>
      <c r="I38" s="316">
        <v>411</v>
      </c>
      <c r="J38" s="192"/>
      <c r="K38" s="454">
        <f>+J37</f>
        <v>1600</v>
      </c>
    </row>
    <row r="39" spans="2:11" x14ac:dyDescent="0.2">
      <c r="B39" s="438"/>
      <c r="C39" s="309"/>
      <c r="D39" s="438"/>
      <c r="E39" s="445"/>
      <c r="F39" s="445"/>
      <c r="G39" s="445"/>
      <c r="H39" s="439"/>
      <c r="I39" s="316"/>
      <c r="J39" s="192"/>
      <c r="K39" s="193"/>
    </row>
    <row r="40" spans="2:11" x14ac:dyDescent="0.2">
      <c r="B40" s="967">
        <v>7</v>
      </c>
      <c r="C40" s="968"/>
      <c r="D40" s="438" t="s">
        <v>672</v>
      </c>
      <c r="E40" s="445"/>
      <c r="F40" s="445"/>
      <c r="G40" s="445"/>
      <c r="H40" s="439"/>
      <c r="I40" s="316">
        <v>151</v>
      </c>
      <c r="J40" s="455">
        <v>70000</v>
      </c>
      <c r="K40" s="193"/>
    </row>
    <row r="41" spans="2:11" x14ac:dyDescent="0.2">
      <c r="B41" s="438"/>
      <c r="C41" s="309"/>
      <c r="D41" s="438" t="s">
        <v>332</v>
      </c>
      <c r="E41" s="445"/>
      <c r="F41" s="445"/>
      <c r="G41" s="445"/>
      <c r="H41" s="439"/>
      <c r="I41" s="316">
        <v>161</v>
      </c>
      <c r="J41" s="455">
        <v>29000</v>
      </c>
      <c r="K41" s="193" t="s">
        <v>354</v>
      </c>
    </row>
    <row r="42" spans="2:11" x14ac:dyDescent="0.2">
      <c r="B42" s="438"/>
      <c r="C42" s="309"/>
      <c r="D42" s="452" t="s">
        <v>341</v>
      </c>
      <c r="E42" s="445"/>
      <c r="F42" s="445"/>
      <c r="G42" s="445"/>
      <c r="H42" s="439"/>
      <c r="I42" s="316">
        <v>101</v>
      </c>
      <c r="J42" s="192"/>
      <c r="K42" s="454">
        <f>+J40</f>
        <v>70000</v>
      </c>
    </row>
    <row r="43" spans="2:11" x14ac:dyDescent="0.2">
      <c r="B43" s="440"/>
      <c r="C43" s="612"/>
      <c r="D43" s="472" t="s">
        <v>330</v>
      </c>
      <c r="E43" s="446"/>
      <c r="F43" s="446"/>
      <c r="G43" s="446"/>
      <c r="H43" s="441"/>
      <c r="I43" s="475">
        <v>221</v>
      </c>
      <c r="J43" s="263"/>
      <c r="K43" s="473">
        <f>+J41</f>
        <v>29000</v>
      </c>
    </row>
    <row r="44" spans="2:11" ht="15.75" customHeight="1" x14ac:dyDescent="0.2">
      <c r="B44" s="1008"/>
      <c r="C44" s="1008"/>
      <c r="D44" s="1008"/>
      <c r="E44" s="1008"/>
      <c r="F44" s="1008"/>
      <c r="G44" s="1008"/>
      <c r="H44" s="1008"/>
      <c r="I44" s="217"/>
      <c r="J44" s="217"/>
      <c r="K44" s="217"/>
    </row>
    <row r="45" spans="2:11" ht="15.75" customHeight="1" thickBot="1" x14ac:dyDescent="0.25">
      <c r="B45" s="242"/>
      <c r="C45" s="242"/>
      <c r="D45" s="242"/>
      <c r="E45" s="242"/>
      <c r="F45" s="242"/>
      <c r="G45" s="242"/>
      <c r="H45" s="242"/>
      <c r="I45" s="217"/>
      <c r="J45" s="217"/>
      <c r="K45" s="217"/>
    </row>
    <row r="46" spans="2:11" ht="15.75" customHeight="1" thickTop="1" x14ac:dyDescent="0.2">
      <c r="B46" s="977" t="s">
        <v>337</v>
      </c>
      <c r="C46" s="978"/>
      <c r="D46" s="977" t="s">
        <v>338</v>
      </c>
      <c r="E46" s="981"/>
      <c r="F46" s="981"/>
      <c r="G46" s="981"/>
      <c r="H46" s="978"/>
      <c r="I46" s="971" t="s">
        <v>412</v>
      </c>
      <c r="J46" s="1019" t="s">
        <v>339</v>
      </c>
      <c r="K46" s="1019" t="s">
        <v>340</v>
      </c>
    </row>
    <row r="47" spans="2:11" ht="15.75" thickBot="1" x14ac:dyDescent="0.25">
      <c r="B47" s="979"/>
      <c r="C47" s="980"/>
      <c r="D47" s="979"/>
      <c r="E47" s="982"/>
      <c r="F47" s="982"/>
      <c r="G47" s="982"/>
      <c r="H47" s="980"/>
      <c r="I47" s="972"/>
      <c r="J47" s="1020"/>
      <c r="K47" s="1020"/>
    </row>
    <row r="48" spans="2:11" ht="15.75" thickTop="1" x14ac:dyDescent="0.2">
      <c r="B48" s="975" t="s">
        <v>776</v>
      </c>
      <c r="C48" s="1013"/>
      <c r="D48" s="436" t="s">
        <v>344</v>
      </c>
      <c r="E48" s="450"/>
      <c r="F48" s="450"/>
      <c r="G48" s="450"/>
      <c r="H48" s="437"/>
      <c r="I48" s="316">
        <v>111</v>
      </c>
      <c r="J48" s="192">
        <v>300</v>
      </c>
      <c r="K48" s="193"/>
    </row>
    <row r="49" spans="2:11" x14ac:dyDescent="0.2">
      <c r="B49" s="438"/>
      <c r="C49" s="309"/>
      <c r="D49" s="452" t="s">
        <v>331</v>
      </c>
      <c r="E49" s="445"/>
      <c r="F49" s="445"/>
      <c r="G49" s="445"/>
      <c r="H49" s="439"/>
      <c r="I49" s="316">
        <v>411</v>
      </c>
      <c r="J49" s="192"/>
      <c r="K49" s="193">
        <f>+J48</f>
        <v>300</v>
      </c>
    </row>
    <row r="50" spans="2:11" x14ac:dyDescent="0.2">
      <c r="B50" s="438"/>
      <c r="C50" s="309"/>
      <c r="D50" s="438"/>
      <c r="E50" s="445"/>
      <c r="F50" s="445"/>
      <c r="G50" s="445"/>
      <c r="H50" s="439"/>
      <c r="I50" s="316"/>
      <c r="J50" s="192"/>
      <c r="K50" s="193"/>
    </row>
    <row r="51" spans="2:11" x14ac:dyDescent="0.2">
      <c r="B51" s="967">
        <v>15</v>
      </c>
      <c r="C51" s="968"/>
      <c r="D51" s="438" t="s">
        <v>355</v>
      </c>
      <c r="E51" s="445"/>
      <c r="F51" s="445"/>
      <c r="G51" s="445"/>
      <c r="H51" s="439"/>
      <c r="I51" s="316">
        <v>511</v>
      </c>
      <c r="J51" s="455">
        <v>1180</v>
      </c>
      <c r="K51" s="193"/>
    </row>
    <row r="52" spans="2:11" x14ac:dyDescent="0.2">
      <c r="B52" s="438"/>
      <c r="C52" s="309"/>
      <c r="D52" s="452" t="s">
        <v>341</v>
      </c>
      <c r="E52" s="445"/>
      <c r="F52" s="445"/>
      <c r="G52" s="445"/>
      <c r="H52" s="439"/>
      <c r="I52" s="316">
        <v>101</v>
      </c>
      <c r="J52" s="192"/>
      <c r="K52" s="454">
        <f>+J51</f>
        <v>1180</v>
      </c>
    </row>
    <row r="53" spans="2:11" x14ac:dyDescent="0.2">
      <c r="B53" s="438"/>
      <c r="C53" s="309"/>
      <c r="D53" s="438"/>
      <c r="E53" s="445"/>
      <c r="F53" s="445"/>
      <c r="G53" s="445"/>
      <c r="H53" s="439"/>
      <c r="I53" s="316"/>
      <c r="J53" s="192"/>
      <c r="K53" s="193"/>
    </row>
    <row r="54" spans="2:11" x14ac:dyDescent="0.2">
      <c r="B54" s="967">
        <v>16</v>
      </c>
      <c r="C54" s="968"/>
      <c r="D54" s="438" t="s">
        <v>342</v>
      </c>
      <c r="E54" s="445"/>
      <c r="F54" s="445"/>
      <c r="G54" s="445"/>
      <c r="H54" s="439"/>
      <c r="I54" s="316">
        <v>201</v>
      </c>
      <c r="J54" s="192">
        <v>500</v>
      </c>
      <c r="K54" s="193"/>
    </row>
    <row r="55" spans="2:11" x14ac:dyDescent="0.2">
      <c r="B55" s="438"/>
      <c r="C55" s="309"/>
      <c r="D55" s="452" t="s">
        <v>341</v>
      </c>
      <c r="E55" s="445"/>
      <c r="F55" s="445"/>
      <c r="G55" s="445"/>
      <c r="H55" s="439"/>
      <c r="I55" s="316">
        <v>101</v>
      </c>
      <c r="J55" s="192"/>
      <c r="K55" s="193">
        <f>+J54</f>
        <v>500</v>
      </c>
    </row>
    <row r="56" spans="2:11" x14ac:dyDescent="0.2">
      <c r="B56" s="438"/>
      <c r="C56" s="309"/>
      <c r="D56" s="438"/>
      <c r="E56" s="445"/>
      <c r="F56" s="445"/>
      <c r="G56" s="445"/>
      <c r="H56" s="439"/>
      <c r="I56" s="316"/>
      <c r="J56" s="192"/>
      <c r="K56" s="193"/>
    </row>
    <row r="57" spans="2:11" x14ac:dyDescent="0.2">
      <c r="B57" s="967">
        <v>18</v>
      </c>
      <c r="C57" s="968"/>
      <c r="D57" s="438" t="s">
        <v>341</v>
      </c>
      <c r="E57" s="445"/>
      <c r="F57" s="445"/>
      <c r="G57" s="445"/>
      <c r="H57" s="439"/>
      <c r="I57" s="316">
        <v>101</v>
      </c>
      <c r="J57" s="455">
        <v>2000</v>
      </c>
      <c r="K57" s="193"/>
    </row>
    <row r="58" spans="2:11" x14ac:dyDescent="0.2">
      <c r="B58" s="308"/>
      <c r="C58" s="309"/>
      <c r="D58" s="452" t="s">
        <v>331</v>
      </c>
      <c r="E58" s="190"/>
      <c r="F58" s="190"/>
      <c r="G58" s="190"/>
      <c r="H58" s="309"/>
      <c r="I58" s="316">
        <v>411</v>
      </c>
      <c r="J58" s="192"/>
      <c r="K58" s="454">
        <f>+J57</f>
        <v>2000</v>
      </c>
    </row>
    <row r="59" spans="2:11" x14ac:dyDescent="0.2">
      <c r="B59" s="308"/>
      <c r="C59" s="309"/>
      <c r="D59" s="308"/>
      <c r="E59" s="190"/>
      <c r="F59" s="190"/>
      <c r="G59" s="190"/>
      <c r="H59" s="309"/>
      <c r="I59" s="316"/>
      <c r="J59" s="192"/>
      <c r="K59" s="193"/>
    </row>
    <row r="60" spans="2:11" x14ac:dyDescent="0.2">
      <c r="B60" s="967">
        <v>19</v>
      </c>
      <c r="C60" s="968"/>
      <c r="D60" s="308" t="s">
        <v>344</v>
      </c>
      <c r="E60" s="190"/>
      <c r="F60" s="190"/>
      <c r="G60" s="190"/>
      <c r="H60" s="309"/>
      <c r="I60" s="316">
        <v>111</v>
      </c>
      <c r="J60" s="192">
        <v>1400</v>
      </c>
      <c r="K60" s="193"/>
    </row>
    <row r="61" spans="2:11" x14ac:dyDescent="0.2">
      <c r="B61" s="308"/>
      <c r="C61" s="309"/>
      <c r="D61" s="452" t="s">
        <v>331</v>
      </c>
      <c r="E61" s="190"/>
      <c r="F61" s="190"/>
      <c r="G61" s="190"/>
      <c r="H61" s="309"/>
      <c r="I61" s="316">
        <v>411</v>
      </c>
      <c r="J61" s="192"/>
      <c r="K61" s="193">
        <f>+J60</f>
        <v>1400</v>
      </c>
    </row>
    <row r="62" spans="2:11" x14ac:dyDescent="0.2">
      <c r="B62" s="308"/>
      <c r="C62" s="309"/>
      <c r="D62" s="308"/>
      <c r="E62" s="190"/>
      <c r="F62" s="190"/>
      <c r="G62" s="190"/>
      <c r="H62" s="309"/>
      <c r="I62" s="316"/>
      <c r="J62" s="192"/>
      <c r="K62" s="193"/>
    </row>
    <row r="63" spans="2:11" x14ac:dyDescent="0.2">
      <c r="B63" s="967">
        <v>25</v>
      </c>
      <c r="C63" s="968"/>
      <c r="D63" s="308" t="s">
        <v>334</v>
      </c>
      <c r="E63" s="190"/>
      <c r="F63" s="190"/>
      <c r="G63" s="190"/>
      <c r="H63" s="309"/>
      <c r="I63" s="316">
        <v>531</v>
      </c>
      <c r="J63" s="192">
        <v>550</v>
      </c>
      <c r="K63" s="193"/>
    </row>
    <row r="64" spans="2:11" x14ac:dyDescent="0.2">
      <c r="B64" s="438"/>
      <c r="C64" s="309"/>
      <c r="D64" s="452" t="s">
        <v>428</v>
      </c>
      <c r="E64" s="445"/>
      <c r="F64" s="445"/>
      <c r="G64" s="445"/>
      <c r="H64" s="439"/>
      <c r="I64" s="316">
        <v>211</v>
      </c>
      <c r="J64" s="192"/>
      <c r="K64" s="193">
        <f>+J63</f>
        <v>550</v>
      </c>
    </row>
    <row r="65" spans="2:11" x14ac:dyDescent="0.2">
      <c r="B65" s="438"/>
      <c r="C65" s="309"/>
      <c r="D65" s="438"/>
      <c r="E65" s="445"/>
      <c r="F65" s="445"/>
      <c r="G65" s="445"/>
      <c r="H65" s="439"/>
      <c r="I65" s="316"/>
      <c r="J65" s="192"/>
      <c r="K65" s="193"/>
    </row>
    <row r="66" spans="2:11" x14ac:dyDescent="0.2">
      <c r="B66" s="967">
        <v>29</v>
      </c>
      <c r="C66" s="968"/>
      <c r="D66" s="438" t="s">
        <v>341</v>
      </c>
      <c r="E66" s="445"/>
      <c r="F66" s="445"/>
      <c r="G66" s="445"/>
      <c r="H66" s="439"/>
      <c r="I66" s="316">
        <v>101</v>
      </c>
      <c r="J66" s="192">
        <v>700</v>
      </c>
      <c r="K66" s="193"/>
    </row>
    <row r="67" spans="2:11" x14ac:dyDescent="0.2">
      <c r="B67" s="438"/>
      <c r="C67" s="309"/>
      <c r="D67" s="452" t="s">
        <v>344</v>
      </c>
      <c r="E67" s="445"/>
      <c r="F67" s="445"/>
      <c r="G67" s="445"/>
      <c r="H67" s="439"/>
      <c r="I67" s="316">
        <v>111</v>
      </c>
      <c r="J67" s="192"/>
      <c r="K67" s="193">
        <f>+J66</f>
        <v>700</v>
      </c>
    </row>
    <row r="68" spans="2:11" x14ac:dyDescent="0.2">
      <c r="B68" s="438"/>
      <c r="C68" s="309"/>
      <c r="D68" s="438"/>
      <c r="E68" s="445"/>
      <c r="F68" s="445"/>
      <c r="G68" s="445"/>
      <c r="H68" s="439"/>
      <c r="I68" s="316"/>
      <c r="J68" s="192"/>
      <c r="K68" s="193"/>
    </row>
    <row r="69" spans="2:11" x14ac:dyDescent="0.2">
      <c r="B69" s="967">
        <v>30</v>
      </c>
      <c r="C69" s="968"/>
      <c r="D69" s="438" t="s">
        <v>436</v>
      </c>
      <c r="E69" s="445"/>
      <c r="F69" s="445"/>
      <c r="G69" s="445"/>
      <c r="H69" s="439"/>
      <c r="I69" s="316">
        <v>131</v>
      </c>
      <c r="J69" s="455">
        <v>840</v>
      </c>
      <c r="K69" s="193"/>
    </row>
    <row r="70" spans="2:11" x14ac:dyDescent="0.2">
      <c r="B70" s="438"/>
      <c r="C70" s="309"/>
      <c r="D70" s="452" t="s">
        <v>341</v>
      </c>
      <c r="E70" s="445"/>
      <c r="F70" s="445"/>
      <c r="G70" s="445"/>
      <c r="H70" s="439"/>
      <c r="I70" s="316">
        <v>101</v>
      </c>
      <c r="J70" s="192"/>
      <c r="K70" s="454">
        <f>+J69</f>
        <v>840</v>
      </c>
    </row>
    <row r="71" spans="2:11" x14ac:dyDescent="0.2">
      <c r="B71" s="438"/>
      <c r="C71" s="309"/>
      <c r="D71" s="438"/>
      <c r="E71" s="445"/>
      <c r="F71" s="445"/>
      <c r="G71" s="445"/>
      <c r="H71" s="439"/>
      <c r="I71" s="316"/>
      <c r="J71" s="192"/>
      <c r="K71" s="193"/>
    </row>
    <row r="72" spans="2:11" x14ac:dyDescent="0.2">
      <c r="B72" s="967">
        <v>30</v>
      </c>
      <c r="C72" s="968"/>
      <c r="D72" s="438" t="s">
        <v>355</v>
      </c>
      <c r="E72" s="445"/>
      <c r="F72" s="445"/>
      <c r="G72" s="445"/>
      <c r="H72" s="439"/>
      <c r="I72" s="316">
        <v>511</v>
      </c>
      <c r="J72" s="455">
        <v>1180</v>
      </c>
      <c r="K72" s="193"/>
    </row>
    <row r="73" spans="2:11" x14ac:dyDescent="0.2">
      <c r="B73" s="438"/>
      <c r="C73" s="309"/>
      <c r="D73" s="452" t="s">
        <v>341</v>
      </c>
      <c r="E73" s="445"/>
      <c r="F73" s="445"/>
      <c r="G73" s="445"/>
      <c r="H73" s="439"/>
      <c r="I73" s="316">
        <v>101</v>
      </c>
      <c r="J73" s="192"/>
      <c r="K73" s="454">
        <f>+J72</f>
        <v>1180</v>
      </c>
    </row>
    <row r="74" spans="2:11" x14ac:dyDescent="0.2">
      <c r="B74" s="438"/>
      <c r="C74" s="309"/>
      <c r="D74" s="438"/>
      <c r="E74" s="445"/>
      <c r="F74" s="445"/>
      <c r="G74" s="445"/>
      <c r="H74" s="439"/>
      <c r="I74" s="191"/>
      <c r="J74" s="192"/>
      <c r="K74" s="193"/>
    </row>
    <row r="75" spans="2:11" x14ac:dyDescent="0.2">
      <c r="B75" s="967">
        <v>31</v>
      </c>
      <c r="C75" s="968"/>
      <c r="D75" s="438" t="s">
        <v>343</v>
      </c>
      <c r="E75" s="445"/>
      <c r="F75" s="445"/>
      <c r="G75" s="445"/>
      <c r="H75" s="439"/>
      <c r="I75" s="316">
        <v>521</v>
      </c>
      <c r="J75" s="455">
        <v>1300</v>
      </c>
      <c r="K75" s="193"/>
    </row>
    <row r="76" spans="2:11" x14ac:dyDescent="0.2">
      <c r="B76" s="438"/>
      <c r="C76" s="309"/>
      <c r="D76" s="452" t="s">
        <v>341</v>
      </c>
      <c r="E76" s="445"/>
      <c r="F76" s="445"/>
      <c r="G76" s="445"/>
      <c r="H76" s="439"/>
      <c r="I76" s="316">
        <v>101</v>
      </c>
      <c r="J76" s="192"/>
      <c r="K76" s="454">
        <f>+J75</f>
        <v>1300</v>
      </c>
    </row>
    <row r="77" spans="2:11" x14ac:dyDescent="0.2">
      <c r="B77" s="438"/>
      <c r="C77" s="309"/>
      <c r="D77" s="438"/>
      <c r="E77" s="445"/>
      <c r="F77" s="445"/>
      <c r="G77" s="445"/>
      <c r="H77" s="439"/>
      <c r="I77" s="316"/>
      <c r="J77" s="192"/>
      <c r="K77" s="193"/>
    </row>
    <row r="78" spans="2:11" x14ac:dyDescent="0.2">
      <c r="B78" s="967">
        <v>31</v>
      </c>
      <c r="C78" s="968"/>
      <c r="D78" s="438" t="s">
        <v>251</v>
      </c>
      <c r="E78" s="445"/>
      <c r="F78" s="445"/>
      <c r="G78" s="445"/>
      <c r="H78" s="439"/>
      <c r="I78" s="316">
        <v>311</v>
      </c>
      <c r="J78" s="455">
        <v>2900</v>
      </c>
      <c r="K78" s="193"/>
    </row>
    <row r="79" spans="2:11" x14ac:dyDescent="0.2">
      <c r="B79" s="438"/>
      <c r="C79" s="309"/>
      <c r="D79" s="452" t="s">
        <v>341</v>
      </c>
      <c r="E79" s="445"/>
      <c r="F79" s="445"/>
      <c r="G79" s="445"/>
      <c r="H79" s="439"/>
      <c r="I79" s="316">
        <v>101</v>
      </c>
      <c r="J79" s="192"/>
      <c r="K79" s="454">
        <f>+J78</f>
        <v>2900</v>
      </c>
    </row>
    <row r="80" spans="2:11" ht="15.75" thickBot="1" x14ac:dyDescent="0.25">
      <c r="B80" s="447"/>
      <c r="C80" s="613"/>
      <c r="D80" s="447"/>
      <c r="E80" s="448"/>
      <c r="F80" s="448"/>
      <c r="G80" s="448"/>
      <c r="H80" s="449"/>
      <c r="I80" s="194"/>
      <c r="J80" s="195"/>
      <c r="K80" s="196"/>
    </row>
    <row r="81" spans="1:14" ht="15.75" thickTop="1" x14ac:dyDescent="0.2"/>
    <row r="89" spans="1:14" ht="15.75" x14ac:dyDescent="0.25">
      <c r="B89" s="184" t="s">
        <v>435</v>
      </c>
    </row>
    <row r="91" spans="1:14" x14ac:dyDescent="0.2">
      <c r="A91" s="217"/>
      <c r="B91" s="217" t="s">
        <v>388</v>
      </c>
      <c r="C91" s="218"/>
      <c r="D91" s="218"/>
      <c r="E91" s="217"/>
      <c r="F91" s="217"/>
      <c r="G91" s="217"/>
      <c r="H91" s="217"/>
      <c r="I91" s="185" t="s">
        <v>440</v>
      </c>
      <c r="J91" s="218"/>
      <c r="K91" s="218"/>
      <c r="L91" s="217"/>
      <c r="M91" s="217"/>
      <c r="N91" s="217"/>
    </row>
    <row r="92" spans="1:14" ht="15" customHeight="1" x14ac:dyDescent="0.2">
      <c r="A92" s="217"/>
      <c r="B92" s="1016"/>
      <c r="C92" s="1017"/>
      <c r="D92" s="1032"/>
      <c r="E92" s="1017"/>
      <c r="F92" s="1029" t="s">
        <v>386</v>
      </c>
      <c r="G92" s="1023" t="s">
        <v>339</v>
      </c>
      <c r="H92" s="1023" t="s">
        <v>340</v>
      </c>
      <c r="I92" s="1025" t="s">
        <v>352</v>
      </c>
      <c r="J92" s="1026"/>
      <c r="K92" s="219"/>
      <c r="L92" s="217"/>
      <c r="M92" s="217"/>
      <c r="N92" s="217"/>
    </row>
    <row r="93" spans="1:14" x14ac:dyDescent="0.2">
      <c r="A93" s="217"/>
      <c r="B93" s="1011" t="s">
        <v>337</v>
      </c>
      <c r="C93" s="1012"/>
      <c r="D93" s="1011" t="s">
        <v>387</v>
      </c>
      <c r="E93" s="1012"/>
      <c r="F93" s="1030"/>
      <c r="G93" s="1031"/>
      <c r="H93" s="1024"/>
      <c r="I93" s="221" t="s">
        <v>339</v>
      </c>
      <c r="J93" s="220" t="s">
        <v>340</v>
      </c>
      <c r="K93" s="222"/>
      <c r="L93" s="217"/>
      <c r="M93" s="217"/>
      <c r="N93" s="217"/>
    </row>
    <row r="94" spans="1:14" x14ac:dyDescent="0.2">
      <c r="A94" s="217"/>
      <c r="B94" s="1009" t="s">
        <v>604</v>
      </c>
      <c r="C94" s="1033"/>
      <c r="D94" s="1027"/>
      <c r="E94" s="1028"/>
      <c r="F94" s="225" t="s">
        <v>775</v>
      </c>
      <c r="G94" s="226">
        <v>62000</v>
      </c>
      <c r="H94" s="227"/>
      <c r="I94" s="226">
        <f>+G94</f>
        <v>62000</v>
      </c>
      <c r="J94" s="228"/>
      <c r="K94" s="229"/>
      <c r="L94" s="217"/>
      <c r="M94" s="217"/>
      <c r="N94" s="217"/>
    </row>
    <row r="95" spans="1:14" x14ac:dyDescent="0.2">
      <c r="A95" s="217"/>
      <c r="B95" s="1014" t="s">
        <v>767</v>
      </c>
      <c r="C95" s="1015"/>
      <c r="D95" s="1021"/>
      <c r="E95" s="1022"/>
      <c r="F95" s="232" t="s">
        <v>775</v>
      </c>
      <c r="G95" s="233">
        <v>1600</v>
      </c>
      <c r="H95" s="234" t="s">
        <v>354</v>
      </c>
      <c r="I95" s="233">
        <f>+I94+G95</f>
        <v>63600</v>
      </c>
      <c r="J95" s="235"/>
      <c r="K95" s="229"/>
      <c r="L95" s="217"/>
      <c r="M95" s="217"/>
      <c r="N95" s="217"/>
    </row>
    <row r="96" spans="1:14" x14ac:dyDescent="0.2">
      <c r="A96" s="217"/>
      <c r="B96" s="1014" t="s">
        <v>768</v>
      </c>
      <c r="C96" s="1015"/>
      <c r="D96" s="1021"/>
      <c r="E96" s="1022"/>
      <c r="F96" s="232" t="s">
        <v>775</v>
      </c>
      <c r="G96" s="233" t="s">
        <v>680</v>
      </c>
      <c r="H96" s="233">
        <v>35000</v>
      </c>
      <c r="I96" s="233">
        <f>+I95-H96</f>
        <v>28600</v>
      </c>
      <c r="J96" s="235"/>
      <c r="K96" s="229"/>
      <c r="L96" s="217"/>
      <c r="M96" s="217"/>
      <c r="N96" s="217"/>
    </row>
    <row r="97" spans="1:14" x14ac:dyDescent="0.2">
      <c r="A97" s="217"/>
      <c r="B97" s="1014" t="s">
        <v>769</v>
      </c>
      <c r="C97" s="1015"/>
      <c r="D97" s="1021"/>
      <c r="E97" s="1022"/>
      <c r="F97" s="232" t="s">
        <v>775</v>
      </c>
      <c r="G97" s="233"/>
      <c r="H97" s="233">
        <v>1180</v>
      </c>
      <c r="I97" s="233">
        <f t="shared" ref="I97:I104" si="0">+I96-H97</f>
        <v>27420</v>
      </c>
      <c r="J97" s="235"/>
      <c r="K97" s="229"/>
      <c r="L97" s="217"/>
      <c r="M97" s="217"/>
      <c r="N97" s="217"/>
    </row>
    <row r="98" spans="1:14" x14ac:dyDescent="0.2">
      <c r="A98" s="217"/>
      <c r="B98" s="1014" t="s">
        <v>770</v>
      </c>
      <c r="C98" s="1015"/>
      <c r="D98" s="1021"/>
      <c r="E98" s="1022"/>
      <c r="F98" s="232" t="s">
        <v>775</v>
      </c>
      <c r="G98" s="233"/>
      <c r="H98" s="234">
        <v>500</v>
      </c>
      <c r="I98" s="233">
        <f t="shared" si="0"/>
        <v>26920</v>
      </c>
      <c r="J98" s="235"/>
      <c r="K98" s="229"/>
      <c r="L98" s="217"/>
      <c r="M98" s="217"/>
      <c r="N98" s="217"/>
    </row>
    <row r="99" spans="1:14" x14ac:dyDescent="0.2">
      <c r="A99" s="217"/>
      <c r="B99" s="1014" t="s">
        <v>771</v>
      </c>
      <c r="C99" s="1015"/>
      <c r="D99" s="1021"/>
      <c r="E99" s="1022"/>
      <c r="F99" s="232" t="s">
        <v>775</v>
      </c>
      <c r="G99" s="233">
        <v>2000</v>
      </c>
      <c r="H99" s="234"/>
      <c r="I99" s="233">
        <f>+I98+G99</f>
        <v>28920</v>
      </c>
      <c r="J99" s="235"/>
      <c r="K99" s="229"/>
      <c r="L99" s="217"/>
      <c r="M99" s="217"/>
      <c r="N99" s="217"/>
    </row>
    <row r="100" spans="1:14" x14ac:dyDescent="0.2">
      <c r="A100" s="217"/>
      <c r="B100" s="1014" t="s">
        <v>772</v>
      </c>
      <c r="C100" s="1015"/>
      <c r="D100" s="1021"/>
      <c r="E100" s="1022"/>
      <c r="F100" s="232" t="s">
        <v>775</v>
      </c>
      <c r="G100" s="233">
        <v>700</v>
      </c>
      <c r="H100" s="234"/>
      <c r="I100" s="233">
        <f>+I99+G100</f>
        <v>29620</v>
      </c>
      <c r="J100" s="235"/>
      <c r="K100" s="229"/>
      <c r="L100" s="217"/>
      <c r="M100" s="217"/>
      <c r="N100" s="217"/>
    </row>
    <row r="101" spans="1:14" x14ac:dyDescent="0.2">
      <c r="A101" s="217"/>
      <c r="B101" s="1014" t="s">
        <v>773</v>
      </c>
      <c r="C101" s="1015"/>
      <c r="D101" s="1021"/>
      <c r="E101" s="1022"/>
      <c r="F101" s="232" t="s">
        <v>775</v>
      </c>
      <c r="G101" s="233"/>
      <c r="H101" s="233">
        <v>840</v>
      </c>
      <c r="I101" s="233">
        <f t="shared" si="0"/>
        <v>28780</v>
      </c>
      <c r="J101" s="235"/>
      <c r="K101" s="229"/>
      <c r="L101" s="217"/>
      <c r="M101" s="217"/>
      <c r="N101" s="217"/>
    </row>
    <row r="102" spans="1:14" x14ac:dyDescent="0.2">
      <c r="A102" s="217"/>
      <c r="B102" s="1014" t="s">
        <v>773</v>
      </c>
      <c r="C102" s="1015"/>
      <c r="D102" s="1021"/>
      <c r="E102" s="1022"/>
      <c r="F102" s="232" t="s">
        <v>775</v>
      </c>
      <c r="G102" s="233"/>
      <c r="H102" s="233">
        <v>1180</v>
      </c>
      <c r="I102" s="233">
        <f t="shared" si="0"/>
        <v>27600</v>
      </c>
      <c r="J102" s="235"/>
      <c r="K102" s="229"/>
      <c r="L102" s="217"/>
      <c r="M102" s="217"/>
      <c r="N102" s="217"/>
    </row>
    <row r="103" spans="1:14" x14ac:dyDescent="0.2">
      <c r="A103" s="217"/>
      <c r="B103" s="1014" t="s">
        <v>774</v>
      </c>
      <c r="C103" s="1015"/>
      <c r="D103" s="1021"/>
      <c r="E103" s="1022"/>
      <c r="F103" s="232" t="s">
        <v>775</v>
      </c>
      <c r="G103" s="233"/>
      <c r="H103" s="233">
        <v>1300</v>
      </c>
      <c r="I103" s="233">
        <f t="shared" si="0"/>
        <v>26300</v>
      </c>
      <c r="J103" s="235"/>
      <c r="K103" s="229"/>
      <c r="L103" s="217"/>
      <c r="M103" s="217"/>
      <c r="N103" s="217"/>
    </row>
    <row r="104" spans="1:14" x14ac:dyDescent="0.2">
      <c r="A104" s="217"/>
      <c r="B104" s="1014" t="s">
        <v>774</v>
      </c>
      <c r="C104" s="1018"/>
      <c r="D104" s="230"/>
      <c r="E104" s="231"/>
      <c r="F104" s="232" t="s">
        <v>775</v>
      </c>
      <c r="G104" s="233"/>
      <c r="H104" s="233">
        <v>2900</v>
      </c>
      <c r="I104" s="233">
        <f t="shared" si="0"/>
        <v>23400</v>
      </c>
      <c r="J104" s="235"/>
      <c r="K104" s="229"/>
      <c r="L104" s="217"/>
      <c r="M104" s="217"/>
      <c r="N104" s="217"/>
    </row>
    <row r="105" spans="1:14" x14ac:dyDescent="0.2">
      <c r="A105" s="217"/>
      <c r="B105" s="461"/>
      <c r="C105" s="462"/>
      <c r="D105" s="1021"/>
      <c r="E105" s="1022"/>
      <c r="F105" s="232"/>
      <c r="G105" s="233"/>
      <c r="H105" s="234"/>
      <c r="I105" s="233"/>
      <c r="J105" s="235"/>
      <c r="K105" s="229"/>
      <c r="L105" s="217"/>
      <c r="M105" s="217"/>
      <c r="N105" s="217"/>
    </row>
    <row r="106" spans="1:14" x14ac:dyDescent="0.2">
      <c r="A106" s="217"/>
      <c r="B106" s="478"/>
      <c r="C106" s="479"/>
      <c r="D106" s="1034"/>
      <c r="E106" s="1035"/>
      <c r="F106" s="236"/>
      <c r="G106" s="237"/>
      <c r="H106" s="238"/>
      <c r="I106" s="237"/>
      <c r="J106" s="239"/>
      <c r="K106" s="229"/>
      <c r="L106" s="217"/>
      <c r="M106" s="217"/>
      <c r="N106" s="217"/>
    </row>
    <row r="107" spans="1:14" x14ac:dyDescent="0.2">
      <c r="A107" s="217"/>
      <c r="B107" s="217"/>
      <c r="C107" s="218"/>
      <c r="D107" s="218"/>
      <c r="E107" s="219"/>
      <c r="F107" s="219"/>
      <c r="G107" s="222"/>
      <c r="H107" s="240"/>
      <c r="I107" s="229"/>
      <c r="J107" s="240"/>
      <c r="K107" s="229"/>
      <c r="L107" s="217"/>
      <c r="M107" s="217"/>
      <c r="N107" s="217"/>
    </row>
    <row r="108" spans="1:14" ht="15" customHeight="1" x14ac:dyDescent="0.2">
      <c r="A108" s="217"/>
      <c r="B108" s="217" t="s">
        <v>441</v>
      </c>
      <c r="C108" s="218"/>
      <c r="D108" s="218"/>
      <c r="E108" s="219"/>
      <c r="F108" s="219"/>
      <c r="G108" s="222"/>
      <c r="H108" s="1036" t="s">
        <v>442</v>
      </c>
      <c r="I108" s="1036"/>
      <c r="J108" s="1036"/>
      <c r="K108" s="229"/>
      <c r="L108" s="217"/>
      <c r="M108" s="217"/>
      <c r="N108" s="217"/>
    </row>
    <row r="109" spans="1:14" x14ac:dyDescent="0.2">
      <c r="A109" s="217"/>
      <c r="B109" s="1016"/>
      <c r="C109" s="1017"/>
      <c r="D109" s="1032"/>
      <c r="E109" s="1017"/>
      <c r="F109" s="1029" t="s">
        <v>386</v>
      </c>
      <c r="G109" s="1023" t="s">
        <v>339</v>
      </c>
      <c r="H109" s="1023" t="s">
        <v>340</v>
      </c>
      <c r="I109" s="1025" t="s">
        <v>352</v>
      </c>
      <c r="J109" s="1026"/>
      <c r="K109" s="229"/>
      <c r="L109" s="217"/>
      <c r="M109" s="217"/>
      <c r="N109" s="217"/>
    </row>
    <row r="110" spans="1:14" x14ac:dyDescent="0.2">
      <c r="A110" s="217"/>
      <c r="B110" s="1011" t="s">
        <v>337</v>
      </c>
      <c r="C110" s="1012"/>
      <c r="D110" s="1011" t="s">
        <v>387</v>
      </c>
      <c r="E110" s="1012"/>
      <c r="F110" s="1030"/>
      <c r="G110" s="1031"/>
      <c r="H110" s="1024"/>
      <c r="I110" s="221" t="s">
        <v>339</v>
      </c>
      <c r="J110" s="220" t="s">
        <v>340</v>
      </c>
      <c r="K110" s="229"/>
      <c r="L110" s="217"/>
      <c r="M110" s="217"/>
      <c r="N110" s="217"/>
    </row>
    <row r="111" spans="1:14" x14ac:dyDescent="0.2">
      <c r="A111" s="217"/>
      <c r="B111" s="1009" t="s">
        <v>776</v>
      </c>
      <c r="C111" s="1010"/>
      <c r="D111" s="1027"/>
      <c r="E111" s="1028"/>
      <c r="F111" s="225" t="s">
        <v>775</v>
      </c>
      <c r="G111" s="226">
        <v>300</v>
      </c>
      <c r="H111" s="227"/>
      <c r="I111" s="226">
        <f>+G111</f>
        <v>300</v>
      </c>
      <c r="J111" s="228"/>
      <c r="K111" s="229"/>
      <c r="L111" s="217"/>
      <c r="M111" s="217"/>
      <c r="N111" s="217"/>
    </row>
    <row r="112" spans="1:14" x14ac:dyDescent="0.2">
      <c r="A112" s="217"/>
      <c r="B112" s="1014" t="s">
        <v>777</v>
      </c>
      <c r="C112" s="1015"/>
      <c r="D112" s="1021"/>
      <c r="E112" s="1022"/>
      <c r="F112" s="232" t="s">
        <v>775</v>
      </c>
      <c r="G112" s="233">
        <v>1400</v>
      </c>
      <c r="H112" s="234" t="s">
        <v>354</v>
      </c>
      <c r="I112" s="233">
        <f>+I111+G112</f>
        <v>1700</v>
      </c>
      <c r="J112" s="235"/>
      <c r="K112" s="229"/>
      <c r="L112" s="217"/>
      <c r="M112" s="217"/>
      <c r="N112" s="217"/>
    </row>
    <row r="113" spans="1:14" x14ac:dyDescent="0.2">
      <c r="A113" s="217"/>
      <c r="B113" s="1014" t="s">
        <v>772</v>
      </c>
      <c r="C113" s="1015"/>
      <c r="D113" s="1021"/>
      <c r="E113" s="1022"/>
      <c r="F113" s="232" t="s">
        <v>775</v>
      </c>
      <c r="G113" s="233"/>
      <c r="H113" s="234">
        <v>700</v>
      </c>
      <c r="I113" s="233">
        <f>+I112-H113</f>
        <v>1000</v>
      </c>
      <c r="J113" s="235"/>
      <c r="K113" s="229"/>
      <c r="L113" s="217"/>
      <c r="M113" s="217"/>
      <c r="N113" s="217"/>
    </row>
    <row r="114" spans="1:14" x14ac:dyDescent="0.2">
      <c r="A114" s="217"/>
      <c r="B114" s="478"/>
      <c r="C114" s="479"/>
      <c r="D114" s="1034"/>
      <c r="E114" s="1035"/>
      <c r="F114" s="236"/>
      <c r="G114" s="237"/>
      <c r="H114" s="238"/>
      <c r="I114" s="237"/>
      <c r="J114" s="239"/>
      <c r="K114" s="218"/>
      <c r="L114" s="217"/>
      <c r="M114" s="217"/>
      <c r="N114" s="217"/>
    </row>
    <row r="115" spans="1:14" x14ac:dyDescent="0.2">
      <c r="A115" s="217"/>
      <c r="B115" s="217"/>
      <c r="C115" s="219"/>
      <c r="D115" s="219"/>
      <c r="E115" s="219"/>
      <c r="F115" s="219"/>
      <c r="G115" s="241"/>
      <c r="H115" s="219"/>
      <c r="I115" s="219"/>
      <c r="J115" s="219"/>
      <c r="K115" s="219"/>
      <c r="L115" s="217"/>
      <c r="M115" s="217"/>
      <c r="N115" s="217"/>
    </row>
    <row r="116" spans="1:14" x14ac:dyDescent="0.2">
      <c r="A116" s="217"/>
      <c r="B116" s="217" t="s">
        <v>392</v>
      </c>
      <c r="C116" s="218"/>
      <c r="D116" s="218"/>
      <c r="E116" s="219"/>
      <c r="F116" s="219"/>
      <c r="G116" s="222"/>
      <c r="H116" s="1036" t="s">
        <v>443</v>
      </c>
      <c r="I116" s="1036"/>
      <c r="J116" s="1036"/>
      <c r="K116" s="229"/>
      <c r="L116" s="217"/>
      <c r="M116" s="217"/>
      <c r="N116" s="217"/>
    </row>
    <row r="117" spans="1:14" x14ac:dyDescent="0.2">
      <c r="A117" s="217"/>
      <c r="B117" s="1016"/>
      <c r="C117" s="1017"/>
      <c r="D117" s="1032"/>
      <c r="E117" s="1017"/>
      <c r="F117" s="1029" t="s">
        <v>386</v>
      </c>
      <c r="G117" s="1023" t="s">
        <v>339</v>
      </c>
      <c r="H117" s="1023" t="s">
        <v>340</v>
      </c>
      <c r="I117" s="1025" t="s">
        <v>352</v>
      </c>
      <c r="J117" s="1026"/>
      <c r="K117" s="229"/>
      <c r="L117" s="217"/>
      <c r="M117" s="217"/>
      <c r="N117" s="217"/>
    </row>
    <row r="118" spans="1:14" x14ac:dyDescent="0.2">
      <c r="A118" s="217"/>
      <c r="B118" s="1011" t="s">
        <v>337</v>
      </c>
      <c r="C118" s="1012"/>
      <c r="D118" s="1011" t="s">
        <v>387</v>
      </c>
      <c r="E118" s="1012"/>
      <c r="F118" s="1030"/>
      <c r="G118" s="1031"/>
      <c r="H118" s="1024"/>
      <c r="I118" s="221" t="s">
        <v>339</v>
      </c>
      <c r="J118" s="220" t="s">
        <v>340</v>
      </c>
      <c r="K118" s="229"/>
      <c r="L118" s="217"/>
      <c r="M118" s="217"/>
      <c r="N118" s="217"/>
    </row>
    <row r="119" spans="1:14" x14ac:dyDescent="0.2">
      <c r="A119" s="217"/>
      <c r="B119" s="1009" t="s">
        <v>778</v>
      </c>
      <c r="C119" s="1010"/>
      <c r="D119" s="1027"/>
      <c r="E119" s="1028"/>
      <c r="F119" s="225" t="s">
        <v>775</v>
      </c>
      <c r="G119" s="226">
        <v>500</v>
      </c>
      <c r="H119" s="227" t="s">
        <v>354</v>
      </c>
      <c r="I119" s="226">
        <f>+G119</f>
        <v>500</v>
      </c>
      <c r="J119" s="228"/>
      <c r="K119" s="217"/>
      <c r="L119" s="217"/>
      <c r="M119" s="217"/>
      <c r="N119" s="217"/>
    </row>
    <row r="120" spans="1:14" x14ac:dyDescent="0.2">
      <c r="A120" s="217"/>
      <c r="B120" s="478"/>
      <c r="C120" s="479"/>
      <c r="D120" s="1034"/>
      <c r="E120" s="1035"/>
      <c r="F120" s="236"/>
      <c r="G120" s="237"/>
      <c r="H120" s="238"/>
      <c r="I120" s="237"/>
      <c r="J120" s="239"/>
      <c r="K120" s="229"/>
      <c r="L120" s="217"/>
      <c r="M120" s="217"/>
      <c r="N120" s="217"/>
    </row>
    <row r="121" spans="1:14" x14ac:dyDescent="0.2">
      <c r="A121" s="217"/>
      <c r="B121" s="217"/>
      <c r="C121" s="218"/>
      <c r="D121" s="218"/>
      <c r="E121" s="219"/>
      <c r="F121" s="219"/>
      <c r="G121" s="222"/>
      <c r="H121" s="240"/>
      <c r="I121" s="229"/>
      <c r="J121" s="240"/>
      <c r="K121" s="229"/>
      <c r="L121" s="217"/>
      <c r="M121" s="217"/>
      <c r="N121" s="217"/>
    </row>
    <row r="122" spans="1:14" x14ac:dyDescent="0.2">
      <c r="A122" s="217"/>
      <c r="B122" s="217" t="s">
        <v>444</v>
      </c>
      <c r="C122" s="218"/>
      <c r="D122" s="218"/>
      <c r="E122" s="219"/>
      <c r="F122" s="219"/>
      <c r="G122" s="222"/>
      <c r="H122" s="1036" t="s">
        <v>445</v>
      </c>
      <c r="I122" s="1036"/>
      <c r="J122" s="1036"/>
      <c r="K122" s="219"/>
      <c r="L122" s="217"/>
      <c r="M122" s="217"/>
      <c r="N122" s="217"/>
    </row>
    <row r="123" spans="1:14" x14ac:dyDescent="0.2">
      <c r="A123" s="217"/>
      <c r="B123" s="1016"/>
      <c r="C123" s="1017"/>
      <c r="D123" s="1032"/>
      <c r="E123" s="1017"/>
      <c r="F123" s="1029" t="s">
        <v>386</v>
      </c>
      <c r="G123" s="1023" t="s">
        <v>339</v>
      </c>
      <c r="H123" s="1023" t="s">
        <v>340</v>
      </c>
      <c r="I123" s="1025" t="s">
        <v>352</v>
      </c>
      <c r="J123" s="1026"/>
      <c r="K123" s="222"/>
      <c r="L123" s="217"/>
      <c r="M123" s="217"/>
      <c r="N123" s="217"/>
    </row>
    <row r="124" spans="1:14" x14ac:dyDescent="0.2">
      <c r="A124" s="217"/>
      <c r="B124" s="1011" t="s">
        <v>337</v>
      </c>
      <c r="C124" s="1012"/>
      <c r="D124" s="1011" t="s">
        <v>387</v>
      </c>
      <c r="E124" s="1012"/>
      <c r="F124" s="1030"/>
      <c r="G124" s="1031"/>
      <c r="H124" s="1024"/>
      <c r="I124" s="221" t="s">
        <v>339</v>
      </c>
      <c r="J124" s="220" t="s">
        <v>340</v>
      </c>
      <c r="K124" s="229"/>
      <c r="L124" s="217"/>
      <c r="M124" s="217"/>
      <c r="N124" s="217"/>
    </row>
    <row r="125" spans="1:14" x14ac:dyDescent="0.2">
      <c r="A125" s="217"/>
      <c r="B125" s="1009" t="s">
        <v>773</v>
      </c>
      <c r="C125" s="1010"/>
      <c r="D125" s="1027"/>
      <c r="E125" s="1028"/>
      <c r="F125" s="225" t="s">
        <v>775</v>
      </c>
      <c r="G125" s="226">
        <v>840</v>
      </c>
      <c r="H125" s="227" t="s">
        <v>354</v>
      </c>
      <c r="I125" s="226">
        <f>+G125</f>
        <v>840</v>
      </c>
      <c r="J125" s="228"/>
      <c r="K125" s="229"/>
      <c r="L125" s="217"/>
      <c r="M125" s="217"/>
      <c r="N125" s="217"/>
    </row>
    <row r="126" spans="1:14" x14ac:dyDescent="0.2">
      <c r="A126" s="217"/>
      <c r="B126" s="478"/>
      <c r="C126" s="479"/>
      <c r="D126" s="1034"/>
      <c r="E126" s="1035"/>
      <c r="F126" s="236"/>
      <c r="G126" s="237"/>
      <c r="H126" s="238"/>
      <c r="I126" s="237"/>
      <c r="J126" s="239"/>
      <c r="K126" s="222"/>
      <c r="L126" s="217"/>
      <c r="M126" s="217"/>
      <c r="N126" s="217"/>
    </row>
    <row r="127" spans="1:14" x14ac:dyDescent="0.2">
      <c r="A127" s="217"/>
      <c r="B127" s="217"/>
      <c r="C127" s="1008"/>
      <c r="D127" s="1008"/>
      <c r="E127" s="1037"/>
      <c r="F127" s="1037"/>
      <c r="G127" s="222"/>
      <c r="H127" s="240"/>
      <c r="I127" s="229"/>
      <c r="J127" s="240"/>
      <c r="K127" s="229"/>
      <c r="L127" s="217"/>
      <c r="M127" s="217"/>
      <c r="N127" s="217"/>
    </row>
    <row r="128" spans="1:14" x14ac:dyDescent="0.2">
      <c r="A128" s="217"/>
      <c r="B128" s="217"/>
      <c r="C128" s="242"/>
      <c r="D128" s="242"/>
      <c r="E128" s="243"/>
      <c r="F128" s="243"/>
      <c r="G128" s="222"/>
      <c r="H128" s="240"/>
      <c r="I128" s="229"/>
      <c r="J128" s="240"/>
      <c r="K128" s="229"/>
      <c r="L128" s="217"/>
      <c r="M128" s="217"/>
      <c r="N128" s="217"/>
    </row>
    <row r="129" spans="1:14" x14ac:dyDescent="0.2">
      <c r="A129" s="217"/>
      <c r="B129" s="217"/>
      <c r="C129" s="242"/>
      <c r="D129" s="242"/>
      <c r="E129" s="243"/>
      <c r="F129" s="243"/>
      <c r="G129" s="222"/>
      <c r="H129" s="240"/>
      <c r="I129" s="229"/>
      <c r="J129" s="240"/>
      <c r="K129" s="229"/>
      <c r="L129" s="217"/>
      <c r="M129" s="217"/>
      <c r="N129" s="217"/>
    </row>
    <row r="130" spans="1:14" x14ac:dyDescent="0.2">
      <c r="A130" s="217"/>
      <c r="B130" s="217"/>
      <c r="C130" s="242"/>
      <c r="D130" s="242"/>
      <c r="E130" s="243"/>
      <c r="F130" s="243"/>
      <c r="G130" s="222"/>
      <c r="H130" s="240"/>
      <c r="I130" s="229"/>
      <c r="J130" s="240"/>
      <c r="K130" s="229"/>
      <c r="L130" s="217"/>
      <c r="M130" s="217"/>
      <c r="N130" s="217"/>
    </row>
    <row r="131" spans="1:14" x14ac:dyDescent="0.2">
      <c r="A131" s="217"/>
      <c r="B131" s="217"/>
      <c r="C131" s="242"/>
      <c r="D131" s="242"/>
      <c r="E131" s="243"/>
      <c r="F131" s="243"/>
      <c r="G131" s="222"/>
      <c r="H131" s="240"/>
      <c r="I131" s="229"/>
      <c r="J131" s="240"/>
      <c r="K131" s="229"/>
      <c r="L131" s="217"/>
      <c r="M131" s="217"/>
      <c r="N131" s="217"/>
    </row>
    <row r="132" spans="1:14" x14ac:dyDescent="0.2">
      <c r="A132" s="217"/>
      <c r="B132" s="217"/>
      <c r="C132" s="242"/>
      <c r="D132" s="242"/>
      <c r="E132" s="243"/>
      <c r="F132" s="243"/>
      <c r="G132" s="222"/>
      <c r="H132" s="240"/>
      <c r="I132" s="229"/>
      <c r="J132" s="240"/>
      <c r="K132" s="229"/>
      <c r="L132" s="217"/>
      <c r="M132" s="217"/>
      <c r="N132" s="217"/>
    </row>
    <row r="133" spans="1:14" x14ac:dyDescent="0.2">
      <c r="A133" s="217"/>
      <c r="B133" s="217" t="s">
        <v>446</v>
      </c>
      <c r="C133" s="218"/>
      <c r="D133" s="218"/>
      <c r="E133" s="1037"/>
      <c r="F133" s="1037"/>
      <c r="G133" s="222"/>
      <c r="H133" s="1036" t="s">
        <v>447</v>
      </c>
      <c r="I133" s="1036"/>
      <c r="J133" s="1036"/>
      <c r="K133" s="229"/>
      <c r="L133" s="217"/>
      <c r="M133" s="217"/>
      <c r="N133" s="217"/>
    </row>
    <row r="134" spans="1:14" x14ac:dyDescent="0.2">
      <c r="A134" s="217"/>
      <c r="B134" s="1016"/>
      <c r="C134" s="1017"/>
      <c r="D134" s="1032"/>
      <c r="E134" s="1017"/>
      <c r="F134" s="1029" t="s">
        <v>386</v>
      </c>
      <c r="G134" s="1023" t="s">
        <v>339</v>
      </c>
      <c r="H134" s="1023" t="s">
        <v>340</v>
      </c>
      <c r="I134" s="1025" t="s">
        <v>352</v>
      </c>
      <c r="J134" s="1026"/>
      <c r="K134" s="217"/>
      <c r="L134" s="217"/>
      <c r="M134" s="217"/>
      <c r="N134" s="217"/>
    </row>
    <row r="135" spans="1:14" x14ac:dyDescent="0.2">
      <c r="A135" s="217"/>
      <c r="B135" s="1011" t="s">
        <v>337</v>
      </c>
      <c r="C135" s="1012"/>
      <c r="D135" s="1011" t="s">
        <v>387</v>
      </c>
      <c r="E135" s="1012"/>
      <c r="F135" s="1030"/>
      <c r="G135" s="1031"/>
      <c r="H135" s="1024"/>
      <c r="I135" s="221" t="s">
        <v>339</v>
      </c>
      <c r="J135" s="220" t="s">
        <v>340</v>
      </c>
      <c r="K135" s="217"/>
      <c r="L135" s="217"/>
      <c r="M135" s="217"/>
      <c r="N135" s="217"/>
    </row>
    <row r="136" spans="1:14" x14ac:dyDescent="0.2">
      <c r="A136" s="217"/>
      <c r="B136" s="1009" t="s">
        <v>778</v>
      </c>
      <c r="C136" s="1010"/>
      <c r="D136" s="1027"/>
      <c r="E136" s="1028"/>
      <c r="F136" s="225" t="s">
        <v>775</v>
      </c>
      <c r="G136" s="226">
        <v>2000</v>
      </c>
      <c r="H136" s="227" t="s">
        <v>354</v>
      </c>
      <c r="I136" s="226">
        <f>+G136</f>
        <v>2000</v>
      </c>
      <c r="J136" s="228"/>
      <c r="K136" s="217"/>
      <c r="L136" s="217"/>
      <c r="M136" s="217"/>
      <c r="N136" s="217"/>
    </row>
    <row r="137" spans="1:14" x14ac:dyDescent="0.2">
      <c r="A137" s="217"/>
      <c r="B137" s="478"/>
      <c r="C137" s="479"/>
      <c r="D137" s="1034"/>
      <c r="E137" s="1035"/>
      <c r="F137" s="236"/>
      <c r="G137" s="237"/>
      <c r="H137" s="238"/>
      <c r="I137" s="237"/>
      <c r="J137" s="239"/>
      <c r="K137" s="222"/>
      <c r="L137" s="217"/>
      <c r="M137" s="217"/>
      <c r="N137" s="217"/>
    </row>
    <row r="138" spans="1:14" x14ac:dyDescent="0.2">
      <c r="A138" s="217"/>
      <c r="B138" s="217"/>
      <c r="C138" s="218"/>
      <c r="D138" s="218"/>
      <c r="E138" s="219"/>
      <c r="F138" s="219"/>
      <c r="G138" s="222"/>
      <c r="H138" s="240"/>
      <c r="I138" s="229"/>
      <c r="J138" s="240"/>
      <c r="K138" s="229"/>
      <c r="L138" s="217"/>
      <c r="M138" s="217"/>
      <c r="N138" s="217"/>
    </row>
    <row r="139" spans="1:14" x14ac:dyDescent="0.2">
      <c r="A139" s="217"/>
      <c r="B139" s="217" t="s">
        <v>395</v>
      </c>
      <c r="C139" s="218"/>
      <c r="D139" s="218"/>
      <c r="E139" s="219"/>
      <c r="F139" s="219"/>
      <c r="G139" s="222"/>
      <c r="H139" s="1036" t="s">
        <v>448</v>
      </c>
      <c r="I139" s="1036"/>
      <c r="J139" s="1036"/>
      <c r="K139" s="229"/>
      <c r="L139" s="217"/>
      <c r="M139" s="217"/>
      <c r="N139" s="217"/>
    </row>
    <row r="140" spans="1:14" x14ac:dyDescent="0.2">
      <c r="A140" s="217"/>
      <c r="B140" s="1016"/>
      <c r="C140" s="1017"/>
      <c r="D140" s="1032"/>
      <c r="E140" s="1017"/>
      <c r="F140" s="1029" t="s">
        <v>386</v>
      </c>
      <c r="G140" s="1023" t="s">
        <v>339</v>
      </c>
      <c r="H140" s="1023" t="s">
        <v>340</v>
      </c>
      <c r="I140" s="1025" t="s">
        <v>352</v>
      </c>
      <c r="J140" s="1026"/>
      <c r="K140" s="217"/>
      <c r="L140" s="217"/>
      <c r="M140" s="217"/>
      <c r="N140" s="217"/>
    </row>
    <row r="141" spans="1:14" x14ac:dyDescent="0.2">
      <c r="A141" s="217"/>
      <c r="B141" s="1011" t="s">
        <v>337</v>
      </c>
      <c r="C141" s="1012"/>
      <c r="D141" s="1011" t="s">
        <v>387</v>
      </c>
      <c r="E141" s="1012"/>
      <c r="F141" s="1030"/>
      <c r="G141" s="1031"/>
      <c r="H141" s="1024"/>
      <c r="I141" s="221" t="s">
        <v>339</v>
      </c>
      <c r="J141" s="220" t="s">
        <v>340</v>
      </c>
      <c r="K141" s="218"/>
      <c r="L141" s="217"/>
      <c r="M141" s="217"/>
      <c r="N141" s="217"/>
    </row>
    <row r="142" spans="1:14" x14ac:dyDescent="0.2">
      <c r="A142" s="217"/>
      <c r="B142" s="1009" t="s">
        <v>768</v>
      </c>
      <c r="C142" s="1010"/>
      <c r="D142" s="1027"/>
      <c r="E142" s="1028"/>
      <c r="F142" s="225" t="s">
        <v>775</v>
      </c>
      <c r="G142" s="226">
        <v>70000</v>
      </c>
      <c r="H142" s="227" t="s">
        <v>354</v>
      </c>
      <c r="I142" s="226">
        <f>+G142</f>
        <v>70000</v>
      </c>
      <c r="J142" s="228"/>
      <c r="K142" s="219"/>
      <c r="L142" s="217"/>
      <c r="M142" s="217"/>
      <c r="N142" s="217"/>
    </row>
    <row r="143" spans="1:14" x14ac:dyDescent="0.2">
      <c r="A143" s="217"/>
      <c r="B143" s="478"/>
      <c r="C143" s="479"/>
      <c r="D143" s="1034"/>
      <c r="E143" s="1035"/>
      <c r="F143" s="236"/>
      <c r="G143" s="237"/>
      <c r="H143" s="238"/>
      <c r="I143" s="237"/>
      <c r="J143" s="239"/>
      <c r="K143" s="217"/>
      <c r="L143" s="217"/>
      <c r="M143" s="217"/>
      <c r="N143" s="217"/>
    </row>
    <row r="144" spans="1:14" x14ac:dyDescent="0.2">
      <c r="A144" s="217"/>
      <c r="B144" s="217"/>
      <c r="C144" s="218"/>
      <c r="D144" s="218"/>
      <c r="E144" s="217"/>
      <c r="F144" s="217"/>
      <c r="G144" s="217"/>
      <c r="H144" s="217"/>
      <c r="I144" s="217"/>
      <c r="J144" s="1008"/>
      <c r="K144" s="1008"/>
      <c r="L144" s="217"/>
      <c r="M144" s="217"/>
      <c r="N144" s="217"/>
    </row>
    <row r="145" spans="1:14" x14ac:dyDescent="0.2">
      <c r="A145" s="217"/>
      <c r="B145" s="217" t="s">
        <v>398</v>
      </c>
      <c r="C145" s="218"/>
      <c r="D145" s="218"/>
      <c r="E145" s="217"/>
      <c r="F145" s="217"/>
      <c r="G145" s="217"/>
      <c r="H145" s="1036" t="s">
        <v>449</v>
      </c>
      <c r="I145" s="1036"/>
      <c r="J145" s="1036"/>
      <c r="K145" s="242"/>
      <c r="L145" s="217"/>
      <c r="M145" s="217"/>
      <c r="N145" s="217"/>
    </row>
    <row r="146" spans="1:14" x14ac:dyDescent="0.2">
      <c r="A146" s="217"/>
      <c r="B146" s="1016"/>
      <c r="C146" s="1017"/>
      <c r="D146" s="1032"/>
      <c r="E146" s="1017"/>
      <c r="F146" s="1029" t="s">
        <v>386</v>
      </c>
      <c r="G146" s="1023" t="s">
        <v>339</v>
      </c>
      <c r="H146" s="1023" t="s">
        <v>340</v>
      </c>
      <c r="I146" s="1025" t="s">
        <v>352</v>
      </c>
      <c r="J146" s="1026"/>
      <c r="K146" s="219"/>
      <c r="L146" s="217"/>
      <c r="M146" s="217"/>
      <c r="N146" s="217"/>
    </row>
    <row r="147" spans="1:14" x14ac:dyDescent="0.2">
      <c r="A147" s="217"/>
      <c r="B147" s="1011" t="s">
        <v>337</v>
      </c>
      <c r="C147" s="1012"/>
      <c r="D147" s="1011" t="s">
        <v>387</v>
      </c>
      <c r="E147" s="1012"/>
      <c r="F147" s="1030"/>
      <c r="G147" s="1031"/>
      <c r="H147" s="1024"/>
      <c r="I147" s="221" t="s">
        <v>339</v>
      </c>
      <c r="J147" s="220" t="s">
        <v>340</v>
      </c>
      <c r="K147" s="222"/>
      <c r="L147" s="217"/>
      <c r="M147" s="217"/>
      <c r="N147" s="217"/>
    </row>
    <row r="148" spans="1:14" x14ac:dyDescent="0.2">
      <c r="A148" s="217"/>
      <c r="B148" s="1009" t="s">
        <v>768</v>
      </c>
      <c r="C148" s="1010"/>
      <c r="D148" s="1027"/>
      <c r="E148" s="1028"/>
      <c r="F148" s="225" t="s">
        <v>775</v>
      </c>
      <c r="G148" s="226">
        <v>29000</v>
      </c>
      <c r="H148" s="227" t="s">
        <v>354</v>
      </c>
      <c r="I148" s="226">
        <f>+G148</f>
        <v>29000</v>
      </c>
      <c r="J148" s="228"/>
      <c r="K148" s="229"/>
      <c r="L148" s="217"/>
      <c r="M148" s="217"/>
      <c r="N148" s="217"/>
    </row>
    <row r="149" spans="1:14" x14ac:dyDescent="0.2">
      <c r="A149" s="217"/>
      <c r="B149" s="478"/>
      <c r="C149" s="479"/>
      <c r="D149" s="1034"/>
      <c r="E149" s="1035"/>
      <c r="F149" s="236"/>
      <c r="G149" s="237"/>
      <c r="H149" s="238"/>
      <c r="I149" s="237"/>
      <c r="J149" s="239"/>
      <c r="K149" s="219"/>
      <c r="L149" s="217"/>
      <c r="M149" s="217"/>
      <c r="N149" s="217"/>
    </row>
    <row r="150" spans="1:14" x14ac:dyDescent="0.2">
      <c r="A150" s="217"/>
      <c r="B150" s="217"/>
      <c r="C150" s="219"/>
      <c r="D150" s="219"/>
      <c r="E150" s="219"/>
      <c r="F150" s="219"/>
      <c r="G150" s="241"/>
      <c r="H150" s="219"/>
      <c r="I150" s="219"/>
      <c r="J150" s="222"/>
      <c r="K150" s="222"/>
      <c r="L150" s="217"/>
      <c r="M150" s="217"/>
      <c r="N150" s="217"/>
    </row>
    <row r="151" spans="1:14" x14ac:dyDescent="0.2">
      <c r="A151" s="217"/>
      <c r="B151" s="217" t="s">
        <v>400</v>
      </c>
      <c r="C151" s="218"/>
      <c r="D151" s="218"/>
      <c r="E151" s="219"/>
      <c r="F151" s="219"/>
      <c r="G151" s="222"/>
      <c r="H151" s="1036" t="s">
        <v>450</v>
      </c>
      <c r="I151" s="1036"/>
      <c r="J151" s="1036"/>
      <c r="K151" s="229"/>
      <c r="L151" s="217"/>
      <c r="M151" s="217"/>
      <c r="N151" s="217"/>
    </row>
    <row r="152" spans="1:14" x14ac:dyDescent="0.2">
      <c r="A152" s="217"/>
      <c r="B152" s="1016"/>
      <c r="C152" s="1017"/>
      <c r="D152" s="1032"/>
      <c r="E152" s="1017"/>
      <c r="F152" s="1029" t="s">
        <v>386</v>
      </c>
      <c r="G152" s="1023" t="s">
        <v>339</v>
      </c>
      <c r="H152" s="1023" t="s">
        <v>340</v>
      </c>
      <c r="I152" s="1025" t="s">
        <v>352</v>
      </c>
      <c r="J152" s="1026"/>
      <c r="K152" s="229"/>
      <c r="L152" s="217"/>
      <c r="M152" s="217"/>
      <c r="N152" s="217"/>
    </row>
    <row r="153" spans="1:14" x14ac:dyDescent="0.2">
      <c r="A153" s="217"/>
      <c r="B153" s="1011" t="s">
        <v>337</v>
      </c>
      <c r="C153" s="1012"/>
      <c r="D153" s="1011" t="s">
        <v>387</v>
      </c>
      <c r="E153" s="1012"/>
      <c r="F153" s="1030"/>
      <c r="G153" s="1031"/>
      <c r="H153" s="1024"/>
      <c r="I153" s="221" t="s">
        <v>339</v>
      </c>
      <c r="J153" s="220" t="s">
        <v>340</v>
      </c>
      <c r="K153" s="229"/>
      <c r="L153" s="217"/>
      <c r="M153" s="217"/>
      <c r="N153" s="217"/>
    </row>
    <row r="154" spans="1:14" x14ac:dyDescent="0.2">
      <c r="A154" s="217"/>
      <c r="B154" s="1009" t="s">
        <v>778</v>
      </c>
      <c r="C154" s="1010"/>
      <c r="D154" s="1027"/>
      <c r="E154" s="1028"/>
      <c r="F154" s="225" t="s">
        <v>775</v>
      </c>
      <c r="G154" s="226" t="s">
        <v>779</v>
      </c>
      <c r="H154" s="226">
        <v>2500</v>
      </c>
      <c r="I154" s="226" t="s">
        <v>354</v>
      </c>
      <c r="J154" s="480">
        <f>+H154</f>
        <v>2500</v>
      </c>
      <c r="K154" s="217"/>
      <c r="L154" s="217"/>
      <c r="M154" s="217"/>
      <c r="N154" s="217"/>
    </row>
    <row r="155" spans="1:14" x14ac:dyDescent="0.2">
      <c r="A155" s="217"/>
      <c r="B155" s="1014" t="s">
        <v>770</v>
      </c>
      <c r="C155" s="1015"/>
      <c r="D155" s="1021"/>
      <c r="E155" s="1022"/>
      <c r="F155" s="232" t="s">
        <v>775</v>
      </c>
      <c r="G155" s="233">
        <v>500</v>
      </c>
      <c r="H155" s="234"/>
      <c r="I155" s="233" t="s">
        <v>354</v>
      </c>
      <c r="J155" s="481">
        <f>+J154-G155</f>
        <v>2000</v>
      </c>
      <c r="K155" s="229"/>
      <c r="L155" s="217"/>
      <c r="M155" s="217"/>
      <c r="N155" s="217"/>
    </row>
    <row r="156" spans="1:14" x14ac:dyDescent="0.2">
      <c r="A156" s="217"/>
      <c r="B156" s="478"/>
      <c r="C156" s="479"/>
      <c r="D156" s="1034"/>
      <c r="E156" s="1035"/>
      <c r="F156" s="236"/>
      <c r="G156" s="237"/>
      <c r="H156" s="238"/>
      <c r="I156" s="237"/>
      <c r="J156" s="239"/>
      <c r="K156" s="229"/>
      <c r="L156" s="217"/>
      <c r="M156" s="217"/>
      <c r="N156" s="217"/>
    </row>
    <row r="157" spans="1:14" x14ac:dyDescent="0.2">
      <c r="A157" s="217"/>
      <c r="B157" s="217"/>
      <c r="C157" s="218"/>
      <c r="D157" s="218"/>
      <c r="E157" s="219"/>
      <c r="F157" s="219"/>
      <c r="G157" s="222"/>
      <c r="H157" s="240"/>
      <c r="I157" s="229"/>
      <c r="J157" s="240"/>
      <c r="K157" s="229"/>
      <c r="L157" s="217"/>
      <c r="M157" s="217"/>
      <c r="N157" s="217"/>
    </row>
    <row r="158" spans="1:14" x14ac:dyDescent="0.2">
      <c r="A158" s="217"/>
      <c r="B158" s="217" t="s">
        <v>416</v>
      </c>
      <c r="C158" s="218"/>
      <c r="D158" s="218"/>
      <c r="E158" s="219"/>
      <c r="F158" s="219"/>
      <c r="G158" s="222"/>
      <c r="H158" s="1036" t="s">
        <v>451</v>
      </c>
      <c r="I158" s="1036"/>
      <c r="J158" s="1036"/>
      <c r="K158" s="229"/>
      <c r="L158" s="217"/>
      <c r="M158" s="217"/>
      <c r="N158" s="217"/>
    </row>
    <row r="159" spans="1:14" x14ac:dyDescent="0.2">
      <c r="A159" s="217"/>
      <c r="B159" s="1016"/>
      <c r="C159" s="1017"/>
      <c r="D159" s="1032"/>
      <c r="E159" s="1017"/>
      <c r="F159" s="1029" t="s">
        <v>386</v>
      </c>
      <c r="G159" s="1023" t="s">
        <v>339</v>
      </c>
      <c r="H159" s="1023" t="s">
        <v>340</v>
      </c>
      <c r="I159" s="1025" t="s">
        <v>352</v>
      </c>
      <c r="J159" s="1026"/>
      <c r="K159" s="217"/>
      <c r="L159" s="217"/>
      <c r="M159" s="217"/>
      <c r="N159" s="217"/>
    </row>
    <row r="160" spans="1:14" x14ac:dyDescent="0.2">
      <c r="A160" s="217"/>
      <c r="B160" s="1011" t="s">
        <v>337</v>
      </c>
      <c r="C160" s="1012"/>
      <c r="D160" s="1011" t="s">
        <v>387</v>
      </c>
      <c r="E160" s="1012"/>
      <c r="F160" s="1030"/>
      <c r="G160" s="1031"/>
      <c r="H160" s="1024"/>
      <c r="I160" s="221" t="s">
        <v>339</v>
      </c>
      <c r="J160" s="220" t="s">
        <v>340</v>
      </c>
      <c r="K160" s="218"/>
      <c r="L160" s="217"/>
      <c r="M160" s="217"/>
      <c r="N160" s="217"/>
    </row>
    <row r="161" spans="1:14" x14ac:dyDescent="0.2">
      <c r="A161" s="217"/>
      <c r="B161" s="1009" t="s">
        <v>780</v>
      </c>
      <c r="C161" s="1010"/>
      <c r="D161" s="1027"/>
      <c r="E161" s="1028"/>
      <c r="F161" s="225" t="s">
        <v>775</v>
      </c>
      <c r="G161" s="226" t="s">
        <v>354</v>
      </c>
      <c r="H161" s="227">
        <v>550</v>
      </c>
      <c r="I161" s="226" t="s">
        <v>354</v>
      </c>
      <c r="J161" s="228">
        <f>+H161</f>
        <v>550</v>
      </c>
      <c r="K161" s="219"/>
      <c r="L161" s="217"/>
      <c r="M161" s="217"/>
      <c r="N161" s="217"/>
    </row>
    <row r="162" spans="1:14" x14ac:dyDescent="0.2">
      <c r="A162" s="217"/>
      <c r="B162" s="478"/>
      <c r="C162" s="479"/>
      <c r="D162" s="1034"/>
      <c r="E162" s="1035"/>
      <c r="F162" s="236"/>
      <c r="G162" s="237"/>
      <c r="H162" s="238"/>
      <c r="I162" s="237"/>
      <c r="J162" s="239"/>
      <c r="K162" s="210"/>
      <c r="L162" s="217"/>
      <c r="M162" s="217"/>
      <c r="N162" s="217"/>
    </row>
    <row r="164" spans="1:14" x14ac:dyDescent="0.2">
      <c r="B164" s="185" t="s">
        <v>452</v>
      </c>
      <c r="C164" s="218"/>
      <c r="D164" s="218"/>
      <c r="E164" s="219"/>
      <c r="F164" s="219"/>
      <c r="G164" s="222"/>
      <c r="H164" s="1036" t="s">
        <v>453</v>
      </c>
      <c r="I164" s="1036"/>
      <c r="J164" s="1036"/>
    </row>
    <row r="165" spans="1:14" x14ac:dyDescent="0.2">
      <c r="B165" s="1016"/>
      <c r="C165" s="1017"/>
      <c r="D165" s="1032"/>
      <c r="E165" s="1017"/>
      <c r="F165" s="1029" t="s">
        <v>386</v>
      </c>
      <c r="G165" s="1023" t="s">
        <v>339</v>
      </c>
      <c r="H165" s="1023" t="s">
        <v>340</v>
      </c>
      <c r="I165" s="1025" t="s">
        <v>352</v>
      </c>
      <c r="J165" s="1026"/>
    </row>
    <row r="166" spans="1:14" x14ac:dyDescent="0.2">
      <c r="B166" s="1011" t="s">
        <v>337</v>
      </c>
      <c r="C166" s="1012"/>
      <c r="D166" s="1011" t="s">
        <v>387</v>
      </c>
      <c r="E166" s="1012"/>
      <c r="F166" s="1030"/>
      <c r="G166" s="1031"/>
      <c r="H166" s="1024"/>
      <c r="I166" s="221" t="s">
        <v>339</v>
      </c>
      <c r="J166" s="220" t="s">
        <v>340</v>
      </c>
    </row>
    <row r="167" spans="1:14" x14ac:dyDescent="0.2">
      <c r="B167" s="1009" t="s">
        <v>768</v>
      </c>
      <c r="C167" s="1010"/>
      <c r="D167" s="1027"/>
      <c r="E167" s="1028"/>
      <c r="F167" s="225" t="s">
        <v>775</v>
      </c>
      <c r="G167" s="226" t="s">
        <v>354</v>
      </c>
      <c r="H167" s="226">
        <v>64000</v>
      </c>
      <c r="I167" s="226" t="s">
        <v>354</v>
      </c>
      <c r="J167" s="480">
        <f>+H167</f>
        <v>64000</v>
      </c>
    </row>
    <row r="168" spans="1:14" x14ac:dyDescent="0.2">
      <c r="B168" s="478"/>
      <c r="C168" s="479"/>
      <c r="D168" s="1034"/>
      <c r="E168" s="1035"/>
      <c r="F168" s="236"/>
      <c r="G168" s="237"/>
      <c r="H168" s="238"/>
      <c r="I168" s="237"/>
      <c r="J168" s="239"/>
    </row>
    <row r="169" spans="1:14" x14ac:dyDescent="0.2">
      <c r="B169" s="242"/>
      <c r="C169" s="242"/>
      <c r="D169" s="243"/>
      <c r="E169" s="243"/>
      <c r="F169" s="222"/>
      <c r="G169" s="240"/>
      <c r="H169" s="229"/>
      <c r="I169" s="240"/>
      <c r="J169" s="229"/>
    </row>
    <row r="170" spans="1:14" x14ac:dyDescent="0.2">
      <c r="B170" s="185" t="s">
        <v>258</v>
      </c>
      <c r="C170" s="218"/>
      <c r="D170" s="218"/>
      <c r="E170" s="219"/>
      <c r="F170" s="219"/>
      <c r="G170" s="222"/>
      <c r="H170" s="1036" t="s">
        <v>454</v>
      </c>
      <c r="I170" s="1036"/>
      <c r="J170" s="1036"/>
    </row>
    <row r="171" spans="1:14" x14ac:dyDescent="0.2">
      <c r="B171" s="1016"/>
      <c r="C171" s="1017"/>
      <c r="D171" s="1032"/>
      <c r="E171" s="1017"/>
      <c r="F171" s="1029" t="s">
        <v>386</v>
      </c>
      <c r="G171" s="1023" t="s">
        <v>339</v>
      </c>
      <c r="H171" s="1023" t="s">
        <v>340</v>
      </c>
      <c r="I171" s="1025" t="s">
        <v>352</v>
      </c>
      <c r="J171" s="1026"/>
    </row>
    <row r="172" spans="1:14" x14ac:dyDescent="0.2">
      <c r="B172" s="1011" t="s">
        <v>337</v>
      </c>
      <c r="C172" s="1012"/>
      <c r="D172" s="1011" t="s">
        <v>387</v>
      </c>
      <c r="E172" s="1012"/>
      <c r="F172" s="1030"/>
      <c r="G172" s="1031"/>
      <c r="H172" s="1024"/>
      <c r="I172" s="221" t="s">
        <v>339</v>
      </c>
      <c r="J172" s="220" t="s">
        <v>340</v>
      </c>
    </row>
    <row r="173" spans="1:14" x14ac:dyDescent="0.2">
      <c r="B173" s="1009" t="s">
        <v>604</v>
      </c>
      <c r="C173" s="1010"/>
      <c r="D173" s="1027"/>
      <c r="E173" s="1028"/>
      <c r="F173" s="225" t="s">
        <v>775</v>
      </c>
      <c r="G173" s="226" t="s">
        <v>354</v>
      </c>
      <c r="H173" s="226">
        <v>62000</v>
      </c>
      <c r="I173" s="226" t="s">
        <v>354</v>
      </c>
      <c r="J173" s="480">
        <f>+H173</f>
        <v>62000</v>
      </c>
    </row>
    <row r="174" spans="1:14" x14ac:dyDescent="0.2">
      <c r="B174" s="478"/>
      <c r="C174" s="479"/>
      <c r="D174" s="1034"/>
      <c r="E174" s="1035"/>
      <c r="F174" s="236"/>
      <c r="G174" s="237"/>
      <c r="H174" s="238"/>
      <c r="I174" s="237"/>
      <c r="J174" s="239"/>
    </row>
    <row r="175" spans="1:14" x14ac:dyDescent="0.2">
      <c r="B175" s="242"/>
      <c r="C175" s="242"/>
      <c r="D175" s="243"/>
      <c r="E175" s="243"/>
      <c r="F175" s="222"/>
      <c r="G175" s="240"/>
      <c r="H175" s="229"/>
      <c r="I175" s="240"/>
      <c r="J175" s="229"/>
    </row>
    <row r="176" spans="1:14" x14ac:dyDescent="0.2">
      <c r="B176" s="242"/>
      <c r="C176" s="242"/>
      <c r="D176" s="243"/>
      <c r="E176" s="243"/>
      <c r="F176" s="222"/>
      <c r="G176" s="240"/>
      <c r="H176" s="229"/>
      <c r="I176" s="240"/>
      <c r="J176" s="229"/>
    </row>
    <row r="177" spans="2:10" x14ac:dyDescent="0.2">
      <c r="B177" s="185" t="s">
        <v>261</v>
      </c>
      <c r="C177" s="218"/>
      <c r="D177" s="218"/>
      <c r="E177" s="219"/>
      <c r="F177" s="219"/>
      <c r="G177" s="222"/>
      <c r="H177" s="1036" t="s">
        <v>455</v>
      </c>
      <c r="I177" s="1036"/>
      <c r="J177" s="1036"/>
    </row>
    <row r="178" spans="2:10" x14ac:dyDescent="0.2">
      <c r="B178" s="1016"/>
      <c r="C178" s="1017"/>
      <c r="D178" s="1032"/>
      <c r="E178" s="1017"/>
      <c r="F178" s="1029" t="s">
        <v>386</v>
      </c>
      <c r="G178" s="1023" t="s">
        <v>339</v>
      </c>
      <c r="H178" s="1023" t="s">
        <v>340</v>
      </c>
      <c r="I178" s="1025" t="s">
        <v>352</v>
      </c>
      <c r="J178" s="1026"/>
    </row>
    <row r="179" spans="2:10" x14ac:dyDescent="0.2">
      <c r="B179" s="1011" t="s">
        <v>337</v>
      </c>
      <c r="C179" s="1012"/>
      <c r="D179" s="1011" t="s">
        <v>387</v>
      </c>
      <c r="E179" s="1012"/>
      <c r="F179" s="1030"/>
      <c r="G179" s="1031"/>
      <c r="H179" s="1024"/>
      <c r="I179" s="221" t="s">
        <v>339</v>
      </c>
      <c r="J179" s="220" t="s">
        <v>340</v>
      </c>
    </row>
    <row r="180" spans="2:10" x14ac:dyDescent="0.2">
      <c r="B180" s="1009" t="s">
        <v>774</v>
      </c>
      <c r="C180" s="1010"/>
      <c r="D180" s="1027"/>
      <c r="E180" s="1028"/>
      <c r="F180" s="225" t="s">
        <v>775</v>
      </c>
      <c r="G180" s="226">
        <v>2900</v>
      </c>
      <c r="H180" s="227" t="s">
        <v>354</v>
      </c>
      <c r="I180" s="226">
        <f>+G180</f>
        <v>2900</v>
      </c>
      <c r="J180" s="228" t="s">
        <v>354</v>
      </c>
    </row>
    <row r="181" spans="2:10" x14ac:dyDescent="0.2">
      <c r="B181" s="478"/>
      <c r="C181" s="479"/>
      <c r="D181" s="1034"/>
      <c r="E181" s="1035"/>
      <c r="F181" s="236"/>
      <c r="G181" s="237"/>
      <c r="H181" s="238"/>
      <c r="I181" s="237"/>
      <c r="J181" s="239"/>
    </row>
    <row r="182" spans="2:10" x14ac:dyDescent="0.2">
      <c r="B182" s="242"/>
      <c r="C182" s="242"/>
      <c r="D182" s="243"/>
      <c r="E182" s="243"/>
      <c r="F182" s="222"/>
      <c r="G182" s="240"/>
      <c r="H182" s="229"/>
      <c r="I182" s="240"/>
      <c r="J182" s="229"/>
    </row>
    <row r="183" spans="2:10" x14ac:dyDescent="0.2">
      <c r="B183" s="185" t="s">
        <v>405</v>
      </c>
      <c r="C183" s="218"/>
      <c r="D183" s="218"/>
      <c r="E183" s="219"/>
      <c r="F183" s="219"/>
      <c r="G183" s="222"/>
      <c r="H183" s="1036" t="s">
        <v>456</v>
      </c>
      <c r="I183" s="1036"/>
      <c r="J183" s="1036"/>
    </row>
    <row r="184" spans="2:10" x14ac:dyDescent="0.2">
      <c r="B184" s="1016"/>
      <c r="C184" s="1017"/>
      <c r="D184" s="1032"/>
      <c r="E184" s="1017"/>
      <c r="F184" s="1029" t="s">
        <v>386</v>
      </c>
      <c r="G184" s="1023" t="s">
        <v>339</v>
      </c>
      <c r="H184" s="1023" t="s">
        <v>340</v>
      </c>
      <c r="I184" s="1025" t="s">
        <v>352</v>
      </c>
      <c r="J184" s="1026"/>
    </row>
    <row r="185" spans="2:10" x14ac:dyDescent="0.2">
      <c r="B185" s="1011" t="s">
        <v>337</v>
      </c>
      <c r="C185" s="1012"/>
      <c r="D185" s="1011" t="s">
        <v>387</v>
      </c>
      <c r="E185" s="1012"/>
      <c r="F185" s="1030"/>
      <c r="G185" s="1031"/>
      <c r="H185" s="1024"/>
      <c r="I185" s="221" t="s">
        <v>339</v>
      </c>
      <c r="J185" s="220" t="s">
        <v>340</v>
      </c>
    </row>
    <row r="186" spans="2:10" x14ac:dyDescent="0.2">
      <c r="B186" s="1009" t="s">
        <v>767</v>
      </c>
      <c r="C186" s="1010"/>
      <c r="D186" s="1027"/>
      <c r="E186" s="1028"/>
      <c r="F186" s="225" t="s">
        <v>775</v>
      </c>
      <c r="G186" s="226"/>
      <c r="H186" s="226">
        <v>1600</v>
      </c>
      <c r="I186" s="226" t="s">
        <v>354</v>
      </c>
      <c r="J186" s="480">
        <f>+H186</f>
        <v>1600</v>
      </c>
    </row>
    <row r="187" spans="2:10" x14ac:dyDescent="0.2">
      <c r="B187" s="1014" t="s">
        <v>776</v>
      </c>
      <c r="C187" s="1015"/>
      <c r="D187" s="1021"/>
      <c r="E187" s="1022"/>
      <c r="F187" s="232" t="s">
        <v>775</v>
      </c>
      <c r="G187" s="233"/>
      <c r="H187" s="234">
        <v>300</v>
      </c>
      <c r="I187" s="233" t="s">
        <v>354</v>
      </c>
      <c r="J187" s="481">
        <f>+J186+H187</f>
        <v>1900</v>
      </c>
    </row>
    <row r="188" spans="2:10" x14ac:dyDescent="0.2">
      <c r="B188" s="1014" t="s">
        <v>771</v>
      </c>
      <c r="C188" s="1015"/>
      <c r="D188" s="1021"/>
      <c r="E188" s="1022"/>
      <c r="F188" s="232" t="s">
        <v>775</v>
      </c>
      <c r="G188" s="233"/>
      <c r="H188" s="233">
        <v>2000</v>
      </c>
      <c r="I188" s="233" t="s">
        <v>354</v>
      </c>
      <c r="J188" s="481">
        <f>+J187+H188</f>
        <v>3900</v>
      </c>
    </row>
    <row r="189" spans="2:10" x14ac:dyDescent="0.2">
      <c r="B189" s="1014" t="s">
        <v>777</v>
      </c>
      <c r="C189" s="1015"/>
      <c r="D189" s="1021"/>
      <c r="E189" s="1022"/>
      <c r="F189" s="232" t="s">
        <v>775</v>
      </c>
      <c r="G189" s="233"/>
      <c r="H189" s="234">
        <v>1400</v>
      </c>
      <c r="I189" s="233"/>
      <c r="J189" s="481">
        <f>+J188+H189</f>
        <v>5300</v>
      </c>
    </row>
    <row r="190" spans="2:10" x14ac:dyDescent="0.2">
      <c r="B190" s="478"/>
      <c r="C190" s="479"/>
      <c r="D190" s="1034"/>
      <c r="E190" s="1035"/>
      <c r="F190" s="236"/>
      <c r="G190" s="237"/>
      <c r="H190" s="238"/>
      <c r="I190" s="237"/>
      <c r="J190" s="239"/>
    </row>
    <row r="191" spans="2:10" x14ac:dyDescent="0.2">
      <c r="B191" s="242"/>
      <c r="C191" s="242"/>
      <c r="D191" s="243"/>
      <c r="E191" s="243"/>
      <c r="F191" s="222"/>
      <c r="G191" s="240"/>
      <c r="H191" s="229"/>
      <c r="I191" s="240"/>
      <c r="J191" s="229"/>
    </row>
    <row r="192" spans="2:10" x14ac:dyDescent="0.2">
      <c r="B192" s="185" t="s">
        <v>410</v>
      </c>
      <c r="C192" s="218"/>
      <c r="D192" s="218"/>
      <c r="E192" s="219"/>
      <c r="F192" s="219"/>
      <c r="G192" s="222"/>
      <c r="H192" s="1036" t="s">
        <v>457</v>
      </c>
      <c r="I192" s="1036"/>
      <c r="J192" s="1036"/>
    </row>
    <row r="193" spans="2:10" x14ac:dyDescent="0.2">
      <c r="B193" s="1016"/>
      <c r="C193" s="1017"/>
      <c r="D193" s="1032"/>
      <c r="E193" s="1017"/>
      <c r="F193" s="1029" t="s">
        <v>386</v>
      </c>
      <c r="G193" s="1023" t="s">
        <v>339</v>
      </c>
      <c r="H193" s="1023" t="s">
        <v>340</v>
      </c>
      <c r="I193" s="1025" t="s">
        <v>352</v>
      </c>
      <c r="J193" s="1026"/>
    </row>
    <row r="194" spans="2:10" x14ac:dyDescent="0.2">
      <c r="B194" s="1011" t="s">
        <v>337</v>
      </c>
      <c r="C194" s="1012"/>
      <c r="D194" s="1011" t="s">
        <v>387</v>
      </c>
      <c r="E194" s="1012"/>
      <c r="F194" s="1030"/>
      <c r="G194" s="1031"/>
      <c r="H194" s="1024"/>
      <c r="I194" s="221" t="s">
        <v>339</v>
      </c>
      <c r="J194" s="220" t="s">
        <v>340</v>
      </c>
    </row>
    <row r="195" spans="2:10" x14ac:dyDescent="0.2">
      <c r="B195" s="1009" t="s">
        <v>769</v>
      </c>
      <c r="C195" s="1010"/>
      <c r="D195" s="1027"/>
      <c r="E195" s="1028"/>
      <c r="F195" s="225" t="s">
        <v>775</v>
      </c>
      <c r="G195" s="226">
        <v>1180</v>
      </c>
      <c r="H195" s="227" t="s">
        <v>354</v>
      </c>
      <c r="I195" s="226">
        <f>+G195</f>
        <v>1180</v>
      </c>
      <c r="J195" s="228"/>
    </row>
    <row r="196" spans="2:10" x14ac:dyDescent="0.2">
      <c r="B196" s="1014" t="s">
        <v>773</v>
      </c>
      <c r="C196" s="1018"/>
      <c r="D196" s="1021"/>
      <c r="E196" s="1022"/>
      <c r="F196" s="232" t="s">
        <v>775</v>
      </c>
      <c r="G196" s="233">
        <v>1180</v>
      </c>
      <c r="H196" s="234"/>
      <c r="I196" s="233">
        <f>+I195+G196</f>
        <v>2360</v>
      </c>
      <c r="J196" s="235"/>
    </row>
    <row r="197" spans="2:10" x14ac:dyDescent="0.2">
      <c r="B197" s="478"/>
      <c r="C197" s="479"/>
      <c r="D197" s="1034"/>
      <c r="E197" s="1035"/>
      <c r="F197" s="236"/>
      <c r="G197" s="237"/>
      <c r="H197" s="238"/>
      <c r="I197" s="237"/>
      <c r="J197" s="239"/>
    </row>
    <row r="198" spans="2:10" x14ac:dyDescent="0.2">
      <c r="B198" s="242"/>
      <c r="C198" s="242"/>
      <c r="D198" s="243"/>
      <c r="E198" s="243"/>
      <c r="F198" s="222"/>
      <c r="G198" s="240"/>
      <c r="H198" s="229"/>
      <c r="I198" s="240"/>
      <c r="J198" s="229"/>
    </row>
    <row r="199" spans="2:10" x14ac:dyDescent="0.2">
      <c r="B199" s="185" t="s">
        <v>407</v>
      </c>
      <c r="C199" s="218"/>
      <c r="D199" s="218"/>
      <c r="E199" s="219"/>
      <c r="F199" s="219"/>
      <c r="G199" s="222"/>
      <c r="H199" s="1036" t="s">
        <v>458</v>
      </c>
      <c r="I199" s="1036"/>
      <c r="J199" s="1036"/>
    </row>
    <row r="200" spans="2:10" x14ac:dyDescent="0.2">
      <c r="B200" s="1016"/>
      <c r="C200" s="1017"/>
      <c r="D200" s="1032"/>
      <c r="E200" s="1017"/>
      <c r="F200" s="1029" t="s">
        <v>386</v>
      </c>
      <c r="G200" s="1023" t="s">
        <v>339</v>
      </c>
      <c r="H200" s="1023" t="s">
        <v>340</v>
      </c>
      <c r="I200" s="1025" t="s">
        <v>352</v>
      </c>
      <c r="J200" s="1026"/>
    </row>
    <row r="201" spans="2:10" x14ac:dyDescent="0.2">
      <c r="B201" s="1011" t="s">
        <v>337</v>
      </c>
      <c r="C201" s="1012"/>
      <c r="D201" s="1011" t="s">
        <v>387</v>
      </c>
      <c r="E201" s="1012"/>
      <c r="F201" s="1030"/>
      <c r="G201" s="1031"/>
      <c r="H201" s="1024"/>
      <c r="I201" s="221" t="s">
        <v>339</v>
      </c>
      <c r="J201" s="220" t="s">
        <v>340</v>
      </c>
    </row>
    <row r="202" spans="2:10" x14ac:dyDescent="0.2">
      <c r="B202" s="1009" t="s">
        <v>774</v>
      </c>
      <c r="C202" s="1010"/>
      <c r="D202" s="1027"/>
      <c r="E202" s="1028"/>
      <c r="F202" s="225" t="s">
        <v>775</v>
      </c>
      <c r="G202" s="226">
        <v>1300</v>
      </c>
      <c r="H202" s="227" t="s">
        <v>354</v>
      </c>
      <c r="I202" s="226">
        <f>+G202</f>
        <v>1300</v>
      </c>
      <c r="J202" s="228" t="s">
        <v>354</v>
      </c>
    </row>
    <row r="203" spans="2:10" x14ac:dyDescent="0.2">
      <c r="B203" s="478"/>
      <c r="C203" s="479"/>
      <c r="D203" s="1034"/>
      <c r="E203" s="1035"/>
      <c r="F203" s="236"/>
      <c r="G203" s="237"/>
      <c r="H203" s="238"/>
      <c r="I203" s="237"/>
      <c r="J203" s="239"/>
    </row>
    <row r="204" spans="2:10" x14ac:dyDescent="0.2">
      <c r="B204" s="242"/>
      <c r="C204" s="242"/>
      <c r="D204" s="243"/>
      <c r="E204" s="243"/>
      <c r="F204" s="222"/>
      <c r="G204" s="240"/>
      <c r="H204" s="229"/>
      <c r="I204" s="240"/>
      <c r="J204" s="229"/>
    </row>
    <row r="205" spans="2:10" x14ac:dyDescent="0.2">
      <c r="B205" s="185" t="s">
        <v>417</v>
      </c>
      <c r="C205" s="218"/>
      <c r="D205" s="218"/>
      <c r="E205" s="219"/>
      <c r="F205" s="219"/>
      <c r="G205" s="222"/>
      <c r="H205" s="1036" t="s">
        <v>459</v>
      </c>
      <c r="I205" s="1036"/>
      <c r="J205" s="1036"/>
    </row>
    <row r="206" spans="2:10" x14ac:dyDescent="0.2">
      <c r="B206" s="1016"/>
      <c r="C206" s="1017"/>
      <c r="D206" s="1032"/>
      <c r="E206" s="1017"/>
      <c r="F206" s="1029" t="s">
        <v>386</v>
      </c>
      <c r="G206" s="1023" t="s">
        <v>339</v>
      </c>
      <c r="H206" s="1023" t="s">
        <v>340</v>
      </c>
      <c r="I206" s="1025" t="s">
        <v>352</v>
      </c>
      <c r="J206" s="1026"/>
    </row>
    <row r="207" spans="2:10" x14ac:dyDescent="0.2">
      <c r="B207" s="1011" t="s">
        <v>337</v>
      </c>
      <c r="C207" s="1012"/>
      <c r="D207" s="1011" t="s">
        <v>387</v>
      </c>
      <c r="E207" s="1012"/>
      <c r="F207" s="1030"/>
      <c r="G207" s="1031"/>
      <c r="H207" s="1024"/>
      <c r="I207" s="221" t="s">
        <v>339</v>
      </c>
      <c r="J207" s="220" t="s">
        <v>340</v>
      </c>
    </row>
    <row r="208" spans="2:10" x14ac:dyDescent="0.2">
      <c r="B208" s="1009" t="s">
        <v>780</v>
      </c>
      <c r="C208" s="1010"/>
      <c r="D208" s="1027"/>
      <c r="E208" s="1028"/>
      <c r="F208" s="225" t="s">
        <v>775</v>
      </c>
      <c r="G208" s="226">
        <v>550</v>
      </c>
      <c r="H208" s="227" t="s">
        <v>354</v>
      </c>
      <c r="I208" s="226">
        <f>+G208</f>
        <v>550</v>
      </c>
      <c r="J208" s="228"/>
    </row>
    <row r="209" spans="2:11" x14ac:dyDescent="0.2">
      <c r="B209" s="478"/>
      <c r="C209" s="479"/>
      <c r="D209" s="1034"/>
      <c r="E209" s="1035"/>
      <c r="F209" s="236"/>
      <c r="G209" s="237"/>
      <c r="H209" s="238"/>
      <c r="I209" s="237"/>
      <c r="J209" s="239"/>
    </row>
    <row r="210" spans="2:11" x14ac:dyDescent="0.2">
      <c r="B210" s="242"/>
      <c r="C210" s="242"/>
      <c r="D210" s="243"/>
      <c r="E210" s="243"/>
      <c r="F210" s="222"/>
      <c r="G210" s="240"/>
      <c r="H210" s="229"/>
      <c r="I210" s="240"/>
      <c r="J210" s="229"/>
    </row>
    <row r="211" spans="2:11" x14ac:dyDescent="0.2">
      <c r="B211" s="242"/>
      <c r="C211" s="242"/>
      <c r="D211" s="243"/>
      <c r="E211" s="243"/>
      <c r="F211" s="222"/>
      <c r="G211" s="240"/>
      <c r="H211" s="229"/>
      <c r="I211" s="240"/>
      <c r="J211" s="229"/>
    </row>
    <row r="212" spans="2:11" x14ac:dyDescent="0.2">
      <c r="B212" s="242"/>
      <c r="C212" s="242"/>
      <c r="D212" s="243"/>
      <c r="E212" s="243"/>
      <c r="F212" s="222"/>
      <c r="G212" s="240"/>
      <c r="H212" s="229"/>
      <c r="I212" s="240"/>
      <c r="J212" s="229"/>
    </row>
    <row r="213" spans="2:11" x14ac:dyDescent="0.2">
      <c r="B213" s="242"/>
      <c r="C213" s="242"/>
      <c r="D213" s="243"/>
      <c r="E213" s="243"/>
      <c r="F213" s="222"/>
      <c r="G213" s="240"/>
      <c r="H213" s="229"/>
      <c r="I213" s="240"/>
      <c r="J213" s="229"/>
    </row>
    <row r="214" spans="2:11" x14ac:dyDescent="0.2">
      <c r="B214" s="242"/>
      <c r="C214" s="242"/>
      <c r="D214" s="243"/>
      <c r="E214" s="243"/>
      <c r="F214" s="222"/>
      <c r="G214" s="240"/>
      <c r="H214" s="229"/>
      <c r="I214" s="240"/>
      <c r="J214" s="229"/>
    </row>
    <row r="215" spans="2:11" x14ac:dyDescent="0.2">
      <c r="B215" s="242"/>
      <c r="C215" s="242"/>
      <c r="D215" s="243"/>
      <c r="E215" s="243"/>
      <c r="F215" s="222"/>
      <c r="G215" s="240"/>
      <c r="H215" s="229"/>
      <c r="I215" s="240"/>
      <c r="J215" s="229"/>
    </row>
    <row r="216" spans="2:11" x14ac:dyDescent="0.2">
      <c r="B216" s="242"/>
      <c r="C216" s="242"/>
      <c r="D216" s="243"/>
      <c r="E216" s="243"/>
      <c r="F216" s="222"/>
      <c r="G216" s="240"/>
      <c r="H216" s="229"/>
      <c r="I216" s="240"/>
      <c r="J216" s="229"/>
    </row>
    <row r="217" spans="2:11" x14ac:dyDescent="0.2">
      <c r="B217" s="242"/>
      <c r="C217" s="242"/>
      <c r="D217" s="243"/>
      <c r="E217" s="243"/>
      <c r="F217" s="222"/>
      <c r="G217" s="240"/>
      <c r="H217" s="229"/>
      <c r="I217" s="240"/>
      <c r="J217" s="229"/>
    </row>
    <row r="218" spans="2:11" x14ac:dyDescent="0.2">
      <c r="B218" s="242"/>
      <c r="C218" s="242"/>
      <c r="D218" s="243"/>
      <c r="E218" s="243"/>
      <c r="F218" s="222"/>
      <c r="G218" s="240"/>
      <c r="H218" s="229"/>
      <c r="I218" s="240"/>
      <c r="J218" s="229"/>
    </row>
    <row r="219" spans="2:11" x14ac:dyDescent="0.2">
      <c r="B219" s="242"/>
      <c r="C219" s="242"/>
      <c r="D219" s="243"/>
      <c r="E219" s="243"/>
      <c r="F219" s="222"/>
      <c r="G219" s="240"/>
      <c r="H219" s="229"/>
      <c r="I219" s="240"/>
      <c r="J219" s="229"/>
    </row>
    <row r="220" spans="2:11" x14ac:dyDescent="0.2">
      <c r="B220" s="242"/>
      <c r="C220" s="242"/>
      <c r="D220" s="243"/>
      <c r="E220" s="243"/>
      <c r="F220" s="222"/>
      <c r="G220" s="240"/>
      <c r="H220" s="229"/>
      <c r="I220" s="240"/>
      <c r="J220" s="229"/>
    </row>
    <row r="221" spans="2:11" ht="15.75" x14ac:dyDescent="0.25">
      <c r="B221" s="184" t="s">
        <v>437</v>
      </c>
    </row>
    <row r="223" spans="2:11" ht="15.75" x14ac:dyDescent="0.25">
      <c r="B223" s="997" t="s">
        <v>845</v>
      </c>
      <c r="C223" s="998"/>
      <c r="D223" s="998"/>
      <c r="E223" s="998"/>
      <c r="F223" s="998"/>
      <c r="G223" s="998"/>
      <c r="H223" s="998"/>
      <c r="I223" s="998"/>
      <c r="J223" s="998"/>
      <c r="K223" s="999"/>
    </row>
    <row r="224" spans="2:11" ht="15.75" x14ac:dyDescent="0.25">
      <c r="B224" s="1000" t="s">
        <v>350</v>
      </c>
      <c r="C224" s="1001"/>
      <c r="D224" s="1001"/>
      <c r="E224" s="1001"/>
      <c r="F224" s="1001"/>
      <c r="G224" s="1001"/>
      <c r="H224" s="1001"/>
      <c r="I224" s="1001"/>
      <c r="J224" s="1001"/>
      <c r="K224" s="1002"/>
    </row>
    <row r="225" spans="2:11" ht="15.75" x14ac:dyDescent="0.25">
      <c r="B225" s="1003" t="s">
        <v>846</v>
      </c>
      <c r="C225" s="1004"/>
      <c r="D225" s="1004"/>
      <c r="E225" s="1004"/>
      <c r="F225" s="1004"/>
      <c r="G225" s="1004"/>
      <c r="H225" s="1004"/>
      <c r="I225" s="1004"/>
      <c r="J225" s="1004"/>
      <c r="K225" s="1005"/>
    </row>
    <row r="226" spans="2:11" ht="15.75" x14ac:dyDescent="0.25">
      <c r="B226" s="985" t="s">
        <v>351</v>
      </c>
      <c r="C226" s="986"/>
      <c r="D226" s="986"/>
      <c r="E226" s="986"/>
      <c r="F226" s="986"/>
      <c r="G226" s="986"/>
      <c r="H226" s="986"/>
      <c r="I226" s="987"/>
      <c r="J226" s="988" t="s">
        <v>352</v>
      </c>
      <c r="K226" s="989"/>
    </row>
    <row r="227" spans="2:11" ht="15.75" x14ac:dyDescent="0.25">
      <c r="B227" s="994"/>
      <c r="C227" s="995"/>
      <c r="D227" s="995"/>
      <c r="E227" s="995"/>
      <c r="F227" s="995"/>
      <c r="G227" s="995"/>
      <c r="H227" s="995"/>
      <c r="I227" s="996"/>
      <c r="J227" s="460" t="s">
        <v>339</v>
      </c>
      <c r="K227" s="315" t="s">
        <v>340</v>
      </c>
    </row>
    <row r="228" spans="2:11" x14ac:dyDescent="0.2">
      <c r="B228" s="461"/>
      <c r="C228" s="445"/>
      <c r="D228" s="445"/>
      <c r="E228" s="445"/>
      <c r="F228" s="445"/>
      <c r="G228" s="445"/>
      <c r="H228" s="445"/>
      <c r="I228" s="462"/>
      <c r="J228" s="265"/>
      <c r="K228" s="266"/>
    </row>
    <row r="229" spans="2:11" x14ac:dyDescent="0.2">
      <c r="B229" s="461" t="s">
        <v>341</v>
      </c>
      <c r="C229" s="445"/>
      <c r="D229" s="445"/>
      <c r="E229" s="445"/>
      <c r="F229" s="445"/>
      <c r="G229" s="445"/>
      <c r="H229" s="445"/>
      <c r="I229" s="462"/>
      <c r="J229" s="463">
        <v>23400</v>
      </c>
      <c r="K229" s="214"/>
    </row>
    <row r="230" spans="2:11" x14ac:dyDescent="0.2">
      <c r="B230" s="461" t="s">
        <v>344</v>
      </c>
      <c r="C230" s="445"/>
      <c r="D230" s="445"/>
      <c r="E230" s="445"/>
      <c r="F230" s="445"/>
      <c r="G230" s="445"/>
      <c r="H230" s="445"/>
      <c r="I230" s="462"/>
      <c r="J230" s="470">
        <v>1000</v>
      </c>
      <c r="K230" s="214"/>
    </row>
    <row r="231" spans="2:11" x14ac:dyDescent="0.2">
      <c r="B231" s="461" t="s">
        <v>335</v>
      </c>
      <c r="C231" s="445"/>
      <c r="D231" s="445"/>
      <c r="E231" s="445"/>
      <c r="F231" s="445"/>
      <c r="G231" s="445"/>
      <c r="H231" s="445"/>
      <c r="I231" s="462"/>
      <c r="J231" s="470">
        <v>500</v>
      </c>
      <c r="K231" s="214"/>
    </row>
    <row r="232" spans="2:11" x14ac:dyDescent="0.2">
      <c r="B232" s="461" t="s">
        <v>436</v>
      </c>
      <c r="C232" s="445"/>
      <c r="D232" s="445"/>
      <c r="E232" s="445"/>
      <c r="F232" s="445"/>
      <c r="G232" s="445"/>
      <c r="H232" s="445"/>
      <c r="I232" s="462"/>
      <c r="J232" s="470">
        <v>840</v>
      </c>
      <c r="K232" s="214"/>
    </row>
    <row r="233" spans="2:11" x14ac:dyDescent="0.2">
      <c r="B233" s="461" t="s">
        <v>425</v>
      </c>
      <c r="C233" s="445"/>
      <c r="D233" s="445"/>
      <c r="E233" s="445"/>
      <c r="F233" s="445"/>
      <c r="G233" s="445"/>
      <c r="H233" s="445"/>
      <c r="I233" s="462"/>
      <c r="J233" s="470">
        <v>2000</v>
      </c>
      <c r="K233" s="214"/>
    </row>
    <row r="234" spans="2:11" x14ac:dyDescent="0.2">
      <c r="B234" s="461" t="s">
        <v>672</v>
      </c>
      <c r="C234" s="445"/>
      <c r="D234" s="445"/>
      <c r="E234" s="445"/>
      <c r="F234" s="445"/>
      <c r="G234" s="445"/>
      <c r="H234" s="445"/>
      <c r="I234" s="462"/>
      <c r="J234" s="470">
        <v>70000</v>
      </c>
      <c r="K234" s="214" t="s">
        <v>354</v>
      </c>
    </row>
    <row r="235" spans="2:11" x14ac:dyDescent="0.2">
      <c r="B235" s="461" t="s">
        <v>332</v>
      </c>
      <c r="C235" s="445"/>
      <c r="D235" s="445"/>
      <c r="E235" s="445"/>
      <c r="F235" s="445"/>
      <c r="G235" s="445"/>
      <c r="H235" s="445"/>
      <c r="I235" s="462"/>
      <c r="J235" s="470">
        <v>29000</v>
      </c>
      <c r="K235" s="214" t="s">
        <v>354</v>
      </c>
    </row>
    <row r="236" spans="2:11" x14ac:dyDescent="0.2">
      <c r="B236" s="461" t="s">
        <v>342</v>
      </c>
      <c r="C236" s="445"/>
      <c r="D236" s="445"/>
      <c r="E236" s="445"/>
      <c r="F236" s="445"/>
      <c r="G236" s="445"/>
      <c r="H236" s="445"/>
      <c r="I236" s="462"/>
      <c r="J236" s="470" t="s">
        <v>354</v>
      </c>
      <c r="K236" s="465">
        <v>2000</v>
      </c>
    </row>
    <row r="237" spans="2:11" x14ac:dyDescent="0.2">
      <c r="B237" s="461" t="s">
        <v>428</v>
      </c>
      <c r="C237" s="445"/>
      <c r="D237" s="445"/>
      <c r="E237" s="445"/>
      <c r="F237" s="445"/>
      <c r="G237" s="445"/>
      <c r="H237" s="445"/>
      <c r="I237" s="462"/>
      <c r="J237" s="470"/>
      <c r="K237" s="471">
        <v>550</v>
      </c>
    </row>
    <row r="238" spans="2:11" x14ac:dyDescent="0.2">
      <c r="B238" s="461" t="s">
        <v>330</v>
      </c>
      <c r="C238" s="445"/>
      <c r="D238" s="445"/>
      <c r="E238" s="445"/>
      <c r="F238" s="445"/>
      <c r="G238" s="445"/>
      <c r="H238" s="445"/>
      <c r="I238" s="462"/>
      <c r="J238" s="470" t="s">
        <v>354</v>
      </c>
      <c r="K238" s="471">
        <v>64000</v>
      </c>
    </row>
    <row r="239" spans="2:11" x14ac:dyDescent="0.2">
      <c r="B239" s="461" t="s">
        <v>249</v>
      </c>
      <c r="C239" s="445"/>
      <c r="D239" s="445"/>
      <c r="E239" s="445"/>
      <c r="F239" s="445"/>
      <c r="G239" s="445"/>
      <c r="H239" s="445"/>
      <c r="I239" s="462"/>
      <c r="J239" s="470" t="s">
        <v>354</v>
      </c>
      <c r="K239" s="471">
        <v>62000</v>
      </c>
    </row>
    <row r="240" spans="2:11" x14ac:dyDescent="0.2">
      <c r="B240" s="461" t="s">
        <v>251</v>
      </c>
      <c r="C240" s="445"/>
      <c r="D240" s="445"/>
      <c r="E240" s="445"/>
      <c r="F240" s="445"/>
      <c r="G240" s="445"/>
      <c r="H240" s="445"/>
      <c r="I240" s="462"/>
      <c r="J240" s="470">
        <v>2900</v>
      </c>
      <c r="K240" s="471" t="s">
        <v>354</v>
      </c>
    </row>
    <row r="241" spans="2:11" x14ac:dyDescent="0.2">
      <c r="B241" s="461" t="s">
        <v>331</v>
      </c>
      <c r="C241" s="445"/>
      <c r="D241" s="445"/>
      <c r="E241" s="445"/>
      <c r="F241" s="445"/>
      <c r="G241" s="445"/>
      <c r="H241" s="445"/>
      <c r="I241" s="462"/>
      <c r="J241" s="470" t="s">
        <v>354</v>
      </c>
      <c r="K241" s="471">
        <v>5300</v>
      </c>
    </row>
    <row r="242" spans="2:11" x14ac:dyDescent="0.2">
      <c r="B242" s="461" t="s">
        <v>355</v>
      </c>
      <c r="C242" s="445"/>
      <c r="D242" s="445"/>
      <c r="E242" s="445"/>
      <c r="F242" s="445"/>
      <c r="G242" s="445"/>
      <c r="H242" s="445"/>
      <c r="I242" s="462"/>
      <c r="J242" s="470">
        <v>2360</v>
      </c>
      <c r="K242" s="471"/>
    </row>
    <row r="243" spans="2:11" x14ac:dyDescent="0.2">
      <c r="B243" s="461" t="s">
        <v>343</v>
      </c>
      <c r="C243" s="445"/>
      <c r="D243" s="445"/>
      <c r="E243" s="445"/>
      <c r="F243" s="445"/>
      <c r="G243" s="445"/>
      <c r="H243" s="445"/>
      <c r="I243" s="462"/>
      <c r="J243" s="470">
        <v>1300</v>
      </c>
      <c r="K243" s="214"/>
    </row>
    <row r="244" spans="2:11" x14ac:dyDescent="0.2">
      <c r="B244" s="461" t="s">
        <v>334</v>
      </c>
      <c r="C244" s="445"/>
      <c r="D244" s="445"/>
      <c r="E244" s="445"/>
      <c r="F244" s="445"/>
      <c r="G244" s="445"/>
      <c r="H244" s="445"/>
      <c r="I244" s="462"/>
      <c r="J244" s="470">
        <v>550</v>
      </c>
      <c r="K244" s="214"/>
    </row>
    <row r="245" spans="2:11" ht="15.75" thickBot="1" x14ac:dyDescent="0.25">
      <c r="B245" s="461" t="s">
        <v>624</v>
      </c>
      <c r="C245" s="445"/>
      <c r="D245" s="445"/>
      <c r="E245" s="445"/>
      <c r="F245" s="445"/>
      <c r="G245" s="445"/>
      <c r="H245" s="445"/>
      <c r="I245" s="462"/>
      <c r="J245" s="467">
        <f>SUM(J229:J244)</f>
        <v>133850</v>
      </c>
      <c r="K245" s="467">
        <f>SUM(K229:K244)</f>
        <v>133850</v>
      </c>
    </row>
    <row r="246" spans="2:11" ht="15.75" thickTop="1" x14ac:dyDescent="0.2">
      <c r="B246" s="478"/>
      <c r="C246" s="446"/>
      <c r="D246" s="446"/>
      <c r="E246" s="446"/>
      <c r="F246" s="446"/>
      <c r="G246" s="446"/>
      <c r="H246" s="446"/>
      <c r="I246" s="479"/>
      <c r="J246" s="245"/>
      <c r="K246" s="701"/>
    </row>
  </sheetData>
  <mergeCells count="262">
    <mergeCell ref="B28:C29"/>
    <mergeCell ref="D28:H29"/>
    <mergeCell ref="I46:I47"/>
    <mergeCell ref="B223:K223"/>
    <mergeCell ref="B224:K224"/>
    <mergeCell ref="B225:K225"/>
    <mergeCell ref="B57:C57"/>
    <mergeCell ref="D208:E208"/>
    <mergeCell ref="D209:E209"/>
    <mergeCell ref="I206:J206"/>
    <mergeCell ref="K46:K47"/>
    <mergeCell ref="B227:I227"/>
    <mergeCell ref="B226:I226"/>
    <mergeCell ref="B206:C206"/>
    <mergeCell ref="D201:E201"/>
    <mergeCell ref="D202:E202"/>
    <mergeCell ref="D203:E203"/>
    <mergeCell ref="B202:C202"/>
    <mergeCell ref="J226:K226"/>
    <mergeCell ref="D206:E206"/>
    <mergeCell ref="F206:F207"/>
    <mergeCell ref="G206:G207"/>
    <mergeCell ref="H206:H207"/>
    <mergeCell ref="H205:J205"/>
    <mergeCell ref="D197:E197"/>
    <mergeCell ref="H199:J199"/>
    <mergeCell ref="D207:E207"/>
    <mergeCell ref="B200:C200"/>
    <mergeCell ref="D200:E200"/>
    <mergeCell ref="F200:F201"/>
    <mergeCell ref="G200:G201"/>
    <mergeCell ref="H200:H201"/>
    <mergeCell ref="I200:J200"/>
    <mergeCell ref="B201:C201"/>
    <mergeCell ref="D196:E196"/>
    <mergeCell ref="D190:E190"/>
    <mergeCell ref="H192:J192"/>
    <mergeCell ref="B193:C193"/>
    <mergeCell ref="D193:E193"/>
    <mergeCell ref="F193:F194"/>
    <mergeCell ref="G193:G194"/>
    <mergeCell ref="H193:H194"/>
    <mergeCell ref="I193:J193"/>
    <mergeCell ref="B196:C196"/>
    <mergeCell ref="G184:G185"/>
    <mergeCell ref="D186:E186"/>
    <mergeCell ref="D187:E187"/>
    <mergeCell ref="B189:C189"/>
    <mergeCell ref="D195:E195"/>
    <mergeCell ref="B194:C194"/>
    <mergeCell ref="D194:E194"/>
    <mergeCell ref="D188:E188"/>
    <mergeCell ref="D189:E189"/>
    <mergeCell ref="B195:C195"/>
    <mergeCell ref="H183:J183"/>
    <mergeCell ref="D180:E180"/>
    <mergeCell ref="D181:E181"/>
    <mergeCell ref="I178:J178"/>
    <mergeCell ref="D179:E179"/>
    <mergeCell ref="H184:H185"/>
    <mergeCell ref="I184:J184"/>
    <mergeCell ref="D185:E185"/>
    <mergeCell ref="D184:E184"/>
    <mergeCell ref="F184:F185"/>
    <mergeCell ref="D173:E173"/>
    <mergeCell ref="D174:E174"/>
    <mergeCell ref="H177:J177"/>
    <mergeCell ref="B178:C178"/>
    <mergeCell ref="D178:E178"/>
    <mergeCell ref="F178:F179"/>
    <mergeCell ref="G178:G179"/>
    <mergeCell ref="H178:H179"/>
    <mergeCell ref="B179:C179"/>
    <mergeCell ref="H171:H172"/>
    <mergeCell ref="I171:J171"/>
    <mergeCell ref="B172:C172"/>
    <mergeCell ref="D172:E172"/>
    <mergeCell ref="B171:C171"/>
    <mergeCell ref="D171:E171"/>
    <mergeCell ref="F171:F172"/>
    <mergeCell ref="G171:G172"/>
    <mergeCell ref="D167:E167"/>
    <mergeCell ref="D168:E168"/>
    <mergeCell ref="H170:J170"/>
    <mergeCell ref="I165:J165"/>
    <mergeCell ref="H164:J164"/>
    <mergeCell ref="D165:E165"/>
    <mergeCell ref="F165:F166"/>
    <mergeCell ref="G165:G166"/>
    <mergeCell ref="D166:E166"/>
    <mergeCell ref="H165:H166"/>
    <mergeCell ref="D161:E161"/>
    <mergeCell ref="D162:E162"/>
    <mergeCell ref="D156:E156"/>
    <mergeCell ref="H158:J158"/>
    <mergeCell ref="B159:C159"/>
    <mergeCell ref="D159:E159"/>
    <mergeCell ref="F159:F160"/>
    <mergeCell ref="G159:G160"/>
    <mergeCell ref="H159:H160"/>
    <mergeCell ref="I159:J159"/>
    <mergeCell ref="B160:C160"/>
    <mergeCell ref="D160:E160"/>
    <mergeCell ref="B152:C152"/>
    <mergeCell ref="D152:E152"/>
    <mergeCell ref="F152:F153"/>
    <mergeCell ref="G152:G153"/>
    <mergeCell ref="D154:E154"/>
    <mergeCell ref="D155:E155"/>
    <mergeCell ref="B155:C155"/>
    <mergeCell ref="H152:H153"/>
    <mergeCell ref="I152:J152"/>
    <mergeCell ref="B153:C153"/>
    <mergeCell ref="H146:H147"/>
    <mergeCell ref="I146:J146"/>
    <mergeCell ref="D148:E148"/>
    <mergeCell ref="H151:J151"/>
    <mergeCell ref="D149:E149"/>
    <mergeCell ref="I140:J140"/>
    <mergeCell ref="B141:C141"/>
    <mergeCell ref="D141:E141"/>
    <mergeCell ref="D153:E153"/>
    <mergeCell ref="J144:K144"/>
    <mergeCell ref="H145:J145"/>
    <mergeCell ref="B146:C146"/>
    <mergeCell ref="D146:E146"/>
    <mergeCell ref="F146:F147"/>
    <mergeCell ref="G146:G147"/>
    <mergeCell ref="D142:E142"/>
    <mergeCell ref="D143:E143"/>
    <mergeCell ref="B147:C147"/>
    <mergeCell ref="D147:E147"/>
    <mergeCell ref="H139:J139"/>
    <mergeCell ref="B140:C140"/>
    <mergeCell ref="D140:E140"/>
    <mergeCell ref="F140:F141"/>
    <mergeCell ref="G140:G141"/>
    <mergeCell ref="H140:H141"/>
    <mergeCell ref="D137:E137"/>
    <mergeCell ref="B134:C134"/>
    <mergeCell ref="D134:E134"/>
    <mergeCell ref="B135:C135"/>
    <mergeCell ref="D135:E135"/>
    <mergeCell ref="D136:E136"/>
    <mergeCell ref="E133:F133"/>
    <mergeCell ref="H133:J133"/>
    <mergeCell ref="F134:F135"/>
    <mergeCell ref="G134:G135"/>
    <mergeCell ref="H134:H135"/>
    <mergeCell ref="I134:J134"/>
    <mergeCell ref="H122:J122"/>
    <mergeCell ref="G123:G124"/>
    <mergeCell ref="H123:H124"/>
    <mergeCell ref="D126:E126"/>
    <mergeCell ref="C127:D127"/>
    <mergeCell ref="E127:F127"/>
    <mergeCell ref="D125:E125"/>
    <mergeCell ref="H117:H118"/>
    <mergeCell ref="I117:J117"/>
    <mergeCell ref="D118:E118"/>
    <mergeCell ref="D114:E114"/>
    <mergeCell ref="H116:J116"/>
    <mergeCell ref="I123:J123"/>
    <mergeCell ref="F123:F124"/>
    <mergeCell ref="D120:E120"/>
    <mergeCell ref="D123:E123"/>
    <mergeCell ref="D124:E124"/>
    <mergeCell ref="D111:E111"/>
    <mergeCell ref="D112:E112"/>
    <mergeCell ref="G117:G118"/>
    <mergeCell ref="D117:E117"/>
    <mergeCell ref="F117:F118"/>
    <mergeCell ref="D119:E119"/>
    <mergeCell ref="D113:E113"/>
    <mergeCell ref="D106:E106"/>
    <mergeCell ref="H108:J108"/>
    <mergeCell ref="B109:C109"/>
    <mergeCell ref="D109:E109"/>
    <mergeCell ref="F109:F110"/>
    <mergeCell ref="G109:G110"/>
    <mergeCell ref="H109:H110"/>
    <mergeCell ref="I109:J109"/>
    <mergeCell ref="B110:C110"/>
    <mergeCell ref="D110:E110"/>
    <mergeCell ref="B94:C94"/>
    <mergeCell ref="B95:C95"/>
    <mergeCell ref="B96:C96"/>
    <mergeCell ref="B97:C97"/>
    <mergeCell ref="D105:E105"/>
    <mergeCell ref="D102:E102"/>
    <mergeCell ref="D103:E103"/>
    <mergeCell ref="D99:E99"/>
    <mergeCell ref="D100:E100"/>
    <mergeCell ref="D101:E101"/>
    <mergeCell ref="B93:C93"/>
    <mergeCell ref="D93:E93"/>
    <mergeCell ref="B92:C92"/>
    <mergeCell ref="D92:E92"/>
    <mergeCell ref="B46:C47"/>
    <mergeCell ref="B51:C51"/>
    <mergeCell ref="B54:C54"/>
    <mergeCell ref="D98:E98"/>
    <mergeCell ref="D95:E95"/>
    <mergeCell ref="D96:E96"/>
    <mergeCell ref="D94:E94"/>
    <mergeCell ref="F92:F93"/>
    <mergeCell ref="G92:G93"/>
    <mergeCell ref="C18:K20"/>
    <mergeCell ref="I28:I29"/>
    <mergeCell ref="K28:K29"/>
    <mergeCell ref="J28:J29"/>
    <mergeCell ref="D44:H44"/>
    <mergeCell ref="D97:E97"/>
    <mergeCell ref="H92:H93"/>
    <mergeCell ref="D46:H47"/>
    <mergeCell ref="I92:J92"/>
    <mergeCell ref="J46:J47"/>
    <mergeCell ref="B98:C98"/>
    <mergeCell ref="B99:C99"/>
    <mergeCell ref="B100:C100"/>
    <mergeCell ref="B101:C101"/>
    <mergeCell ref="B102:C102"/>
    <mergeCell ref="B103:C103"/>
    <mergeCell ref="B104:C104"/>
    <mergeCell ref="B111:C111"/>
    <mergeCell ref="B112:C112"/>
    <mergeCell ref="B113:C113"/>
    <mergeCell ref="B119:C119"/>
    <mergeCell ref="B125:C125"/>
    <mergeCell ref="B118:C118"/>
    <mergeCell ref="B117:C117"/>
    <mergeCell ref="B123:C123"/>
    <mergeCell ref="B124:C124"/>
    <mergeCell ref="B161:C161"/>
    <mergeCell ref="B180:C180"/>
    <mergeCell ref="B186:C186"/>
    <mergeCell ref="B187:C187"/>
    <mergeCell ref="B188:C188"/>
    <mergeCell ref="B185:C185"/>
    <mergeCell ref="B184:C184"/>
    <mergeCell ref="B165:C165"/>
    <mergeCell ref="B166:C166"/>
    <mergeCell ref="B33:C33"/>
    <mergeCell ref="B37:C37"/>
    <mergeCell ref="B40:C40"/>
    <mergeCell ref="B48:C48"/>
    <mergeCell ref="B44:C44"/>
    <mergeCell ref="B167:C167"/>
    <mergeCell ref="B136:C136"/>
    <mergeCell ref="B142:C142"/>
    <mergeCell ref="B148:C148"/>
    <mergeCell ref="B154:C154"/>
    <mergeCell ref="B208:C208"/>
    <mergeCell ref="B207:C207"/>
    <mergeCell ref="B78:C78"/>
    <mergeCell ref="B60:C60"/>
    <mergeCell ref="B63:C63"/>
    <mergeCell ref="B66:C66"/>
    <mergeCell ref="B69:C69"/>
    <mergeCell ref="B72:C72"/>
    <mergeCell ref="B75:C75"/>
    <mergeCell ref="B173:C173"/>
  </mergeCells>
  <phoneticPr fontId="8"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sheetPr>
  <dimension ref="A1:N215"/>
  <sheetViews>
    <sheetView showGridLines="0" view="pageLayout" zoomScaleNormal="100" workbookViewId="0"/>
  </sheetViews>
  <sheetFormatPr defaultRowHeight="15" x14ac:dyDescent="0.2"/>
  <cols>
    <col min="1" max="1" width="4.5703125" style="185" customWidth="1"/>
    <col min="2" max="2" width="3.42578125" style="185" customWidth="1"/>
    <col min="3" max="3" width="8.85546875" style="185" customWidth="1"/>
    <col min="4" max="4" width="9.140625" style="185"/>
    <col min="5" max="5" width="7.85546875" style="185" customWidth="1"/>
    <col min="6" max="6" width="9.140625" style="185"/>
    <col min="7" max="7" width="7.42578125" style="185" customWidth="1"/>
    <col min="8" max="8" width="8.85546875" style="185" customWidth="1"/>
    <col min="9" max="9" width="9.85546875" style="185" customWidth="1"/>
    <col min="10" max="11" width="11" style="185" customWidth="1"/>
    <col min="12" max="12" width="0.5703125" style="185" customWidth="1"/>
    <col min="13" max="16384" width="9.140625" style="185"/>
  </cols>
  <sheetData>
    <row r="1" spans="1:11" ht="15.75" x14ac:dyDescent="0.25">
      <c r="A1" s="19" t="s">
        <v>560</v>
      </c>
    </row>
    <row r="3" spans="1:11" ht="15.75" x14ac:dyDescent="0.25">
      <c r="B3" s="184" t="s">
        <v>346</v>
      </c>
    </row>
    <row r="5" spans="1:11" x14ac:dyDescent="0.2">
      <c r="B5" s="186" t="s">
        <v>284</v>
      </c>
      <c r="C5" s="185" t="s">
        <v>847</v>
      </c>
    </row>
    <row r="6" spans="1:11" x14ac:dyDescent="0.2">
      <c r="B6" s="186"/>
    </row>
    <row r="7" spans="1:11" ht="15" customHeight="1" x14ac:dyDescent="0.2">
      <c r="B7" s="186" t="s">
        <v>285</v>
      </c>
      <c r="C7" s="969" t="s">
        <v>848</v>
      </c>
      <c r="D7" s="969"/>
      <c r="E7" s="969"/>
      <c r="F7" s="969"/>
      <c r="G7" s="969"/>
      <c r="H7" s="969"/>
      <c r="I7" s="969"/>
      <c r="J7" s="969"/>
      <c r="K7" s="969"/>
    </row>
    <row r="8" spans="1:11" ht="15" customHeight="1" x14ac:dyDescent="0.2">
      <c r="B8" s="186"/>
      <c r="C8" s="969"/>
      <c r="D8" s="969"/>
      <c r="E8" s="969"/>
      <c r="F8" s="969"/>
      <c r="G8" s="969"/>
      <c r="H8" s="969"/>
      <c r="I8" s="969"/>
      <c r="J8" s="969"/>
      <c r="K8" s="969"/>
    </row>
    <row r="9" spans="1:11" x14ac:dyDescent="0.2">
      <c r="B9" s="186"/>
      <c r="C9" s="187"/>
      <c r="D9" s="187"/>
      <c r="E9" s="187"/>
      <c r="F9" s="187"/>
      <c r="G9" s="187"/>
      <c r="H9" s="187"/>
      <c r="I9" s="187"/>
      <c r="J9" s="187"/>
      <c r="K9" s="187"/>
    </row>
    <row r="10" spans="1:11" ht="15" customHeight="1" x14ac:dyDescent="0.2">
      <c r="B10" s="186" t="s">
        <v>287</v>
      </c>
      <c r="C10" s="969" t="s">
        <v>461</v>
      </c>
      <c r="D10" s="970"/>
      <c r="E10" s="970"/>
      <c r="F10" s="970"/>
      <c r="G10" s="970"/>
      <c r="H10" s="970"/>
      <c r="I10" s="970"/>
      <c r="J10" s="970"/>
      <c r="K10" s="970"/>
    </row>
    <row r="11" spans="1:11" x14ac:dyDescent="0.2">
      <c r="B11" s="186"/>
      <c r="C11" s="969"/>
      <c r="D11" s="970"/>
      <c r="E11" s="970"/>
      <c r="F11" s="970"/>
      <c r="G11" s="970"/>
      <c r="H11" s="970"/>
      <c r="I11" s="970"/>
      <c r="J11" s="970"/>
      <c r="K11" s="970"/>
    </row>
    <row r="12" spans="1:11" x14ac:dyDescent="0.2">
      <c r="B12" s="186"/>
      <c r="C12" s="970"/>
      <c r="D12" s="970"/>
      <c r="E12" s="970"/>
      <c r="F12" s="970"/>
      <c r="G12" s="970"/>
      <c r="H12" s="970"/>
      <c r="I12" s="970"/>
      <c r="J12" s="970"/>
      <c r="K12" s="970"/>
    </row>
    <row r="13" spans="1:11" x14ac:dyDescent="0.2">
      <c r="B13" s="186"/>
    </row>
    <row r="14" spans="1:11" x14ac:dyDescent="0.2">
      <c r="B14" s="186" t="s">
        <v>289</v>
      </c>
      <c r="C14" s="185" t="s">
        <v>849</v>
      </c>
    </row>
    <row r="16" spans="1:11" ht="15.75" x14ac:dyDescent="0.25">
      <c r="A16" s="184" t="s">
        <v>318</v>
      </c>
    </row>
    <row r="17" spans="1:11" ht="15.75" x14ac:dyDescent="0.25">
      <c r="A17" s="184"/>
    </row>
    <row r="18" spans="1:11" ht="15.75" x14ac:dyDescent="0.25">
      <c r="A18" s="184"/>
      <c r="B18" s="184" t="s">
        <v>462</v>
      </c>
    </row>
    <row r="19" spans="1:11" ht="15.75" thickBot="1" x14ac:dyDescent="0.25"/>
    <row r="20" spans="1:11" ht="16.5" customHeight="1" thickTop="1" x14ac:dyDescent="0.2">
      <c r="B20" s="977" t="s">
        <v>337</v>
      </c>
      <c r="C20" s="978"/>
      <c r="D20" s="977" t="s">
        <v>338</v>
      </c>
      <c r="E20" s="981"/>
      <c r="F20" s="981"/>
      <c r="G20" s="981"/>
      <c r="H20" s="978"/>
      <c r="I20" s="971" t="s">
        <v>412</v>
      </c>
      <c r="J20" s="1019" t="s">
        <v>339</v>
      </c>
      <c r="K20" s="1019" t="s">
        <v>340</v>
      </c>
    </row>
    <row r="21" spans="1:11" ht="15.75" thickBot="1" x14ac:dyDescent="0.25">
      <c r="B21" s="979"/>
      <c r="C21" s="980"/>
      <c r="D21" s="979"/>
      <c r="E21" s="982"/>
      <c r="F21" s="982"/>
      <c r="G21" s="982"/>
      <c r="H21" s="980"/>
      <c r="I21" s="972"/>
      <c r="J21" s="1020"/>
      <c r="K21" s="1020"/>
    </row>
    <row r="22" spans="1:11" ht="15.75" thickTop="1" x14ac:dyDescent="0.2">
      <c r="B22" s="436"/>
      <c r="C22" s="451" t="s">
        <v>47</v>
      </c>
      <c r="D22" s="442" t="s">
        <v>341</v>
      </c>
      <c r="E22" s="443"/>
      <c r="F22" s="443"/>
      <c r="G22" s="443"/>
      <c r="H22" s="444"/>
      <c r="I22" s="474">
        <v>11</v>
      </c>
      <c r="J22" s="453">
        <v>1000</v>
      </c>
      <c r="K22" s="189"/>
    </row>
    <row r="23" spans="1:11" x14ac:dyDescent="0.2">
      <c r="B23" s="438"/>
      <c r="C23" s="439"/>
      <c r="D23" s="452" t="s">
        <v>344</v>
      </c>
      <c r="E23" s="445"/>
      <c r="F23" s="445"/>
      <c r="G23" s="445"/>
      <c r="H23" s="439"/>
      <c r="I23" s="316">
        <v>12</v>
      </c>
      <c r="J23" s="192"/>
      <c r="K23" s="454">
        <f>+J22</f>
        <v>1000</v>
      </c>
    </row>
    <row r="24" spans="1:11" x14ac:dyDescent="0.2">
      <c r="B24" s="438"/>
      <c r="C24" s="439"/>
      <c r="D24" s="482" t="s">
        <v>781</v>
      </c>
      <c r="E24" s="445"/>
      <c r="F24" s="445"/>
      <c r="G24" s="445"/>
      <c r="H24" s="439"/>
      <c r="I24" s="316"/>
      <c r="J24" s="192"/>
      <c r="K24" s="193"/>
    </row>
    <row r="25" spans="1:11" x14ac:dyDescent="0.2">
      <c r="B25" s="438"/>
      <c r="C25" s="439"/>
      <c r="D25" s="438"/>
      <c r="E25" s="445"/>
      <c r="F25" s="445"/>
      <c r="G25" s="445"/>
      <c r="H25" s="439"/>
      <c r="I25" s="316"/>
      <c r="J25" s="192"/>
      <c r="K25" s="193"/>
    </row>
    <row r="26" spans="1:11" x14ac:dyDescent="0.2">
      <c r="B26" s="438"/>
      <c r="C26" s="439">
        <v>8</v>
      </c>
      <c r="D26" s="438" t="s">
        <v>344</v>
      </c>
      <c r="E26" s="445"/>
      <c r="F26" s="445"/>
      <c r="G26" s="445"/>
      <c r="H26" s="439"/>
      <c r="I26" s="316">
        <v>12</v>
      </c>
      <c r="J26" s="455">
        <v>5800</v>
      </c>
      <c r="K26" s="193"/>
    </row>
    <row r="27" spans="1:11" x14ac:dyDescent="0.2">
      <c r="B27" s="438"/>
      <c r="C27" s="439"/>
      <c r="D27" s="452" t="s">
        <v>331</v>
      </c>
      <c r="E27" s="445"/>
      <c r="F27" s="445"/>
      <c r="G27" s="445"/>
      <c r="H27" s="439"/>
      <c r="I27" s="316">
        <v>41</v>
      </c>
      <c r="J27" s="192" t="s">
        <v>354</v>
      </c>
      <c r="K27" s="454">
        <f>+J26</f>
        <v>5800</v>
      </c>
    </row>
    <row r="28" spans="1:11" x14ac:dyDescent="0.2">
      <c r="B28" s="438"/>
      <c r="C28" s="439"/>
      <c r="D28" s="482" t="s">
        <v>782</v>
      </c>
      <c r="E28" s="445"/>
      <c r="F28" s="445"/>
      <c r="G28" s="445"/>
      <c r="H28" s="439"/>
      <c r="I28" s="316" t="s">
        <v>354</v>
      </c>
      <c r="J28" s="192"/>
      <c r="K28" s="193" t="s">
        <v>354</v>
      </c>
    </row>
    <row r="29" spans="1:11" x14ac:dyDescent="0.2">
      <c r="B29" s="438"/>
      <c r="C29" s="439"/>
      <c r="D29" s="438"/>
      <c r="E29" s="445"/>
      <c r="F29" s="445"/>
      <c r="G29" s="445"/>
      <c r="H29" s="439"/>
      <c r="I29" s="316"/>
      <c r="J29" s="192"/>
      <c r="K29" s="193"/>
    </row>
    <row r="30" spans="1:11" x14ac:dyDescent="0.2">
      <c r="B30" s="438"/>
      <c r="C30" s="439">
        <v>13</v>
      </c>
      <c r="D30" s="438" t="s">
        <v>342</v>
      </c>
      <c r="E30" s="445"/>
      <c r="F30" s="445"/>
      <c r="G30" s="445"/>
      <c r="H30" s="439"/>
      <c r="I30" s="316">
        <v>21</v>
      </c>
      <c r="J30" s="455">
        <v>1500</v>
      </c>
      <c r="K30" s="193"/>
    </row>
    <row r="31" spans="1:11" x14ac:dyDescent="0.2">
      <c r="B31" s="438"/>
      <c r="C31" s="439"/>
      <c r="D31" s="452" t="s">
        <v>341</v>
      </c>
      <c r="E31" s="445"/>
      <c r="F31" s="445"/>
      <c r="G31" s="445"/>
      <c r="H31" s="439"/>
      <c r="I31" s="316">
        <v>11</v>
      </c>
      <c r="J31" s="192"/>
      <c r="K31" s="454">
        <f>+J30</f>
        <v>1500</v>
      </c>
    </row>
    <row r="32" spans="1:11" x14ac:dyDescent="0.2">
      <c r="B32" s="438"/>
      <c r="C32" s="439"/>
      <c r="D32" s="482" t="s">
        <v>620</v>
      </c>
      <c r="E32" s="445"/>
      <c r="F32" s="445"/>
      <c r="G32" s="445"/>
      <c r="H32" s="439"/>
      <c r="I32" s="191"/>
      <c r="J32" s="192"/>
      <c r="K32" s="193"/>
    </row>
    <row r="33" spans="1:11" x14ac:dyDescent="0.2">
      <c r="B33" s="438"/>
      <c r="C33" s="439"/>
      <c r="D33" s="438"/>
      <c r="E33" s="445"/>
      <c r="F33" s="445"/>
      <c r="G33" s="445"/>
      <c r="H33" s="439"/>
      <c r="I33" s="191"/>
      <c r="J33" s="192"/>
      <c r="K33" s="193"/>
    </row>
    <row r="34" spans="1:11" x14ac:dyDescent="0.2">
      <c r="B34" s="438"/>
      <c r="C34" s="456">
        <v>14</v>
      </c>
      <c r="D34" s="438" t="s">
        <v>425</v>
      </c>
      <c r="E34" s="445"/>
      <c r="F34" s="445"/>
      <c r="G34" s="445"/>
      <c r="H34" s="439"/>
      <c r="I34" s="316">
        <v>14</v>
      </c>
      <c r="J34" s="455">
        <v>4600</v>
      </c>
      <c r="K34" s="193"/>
    </row>
    <row r="35" spans="1:11" x14ac:dyDescent="0.2">
      <c r="B35" s="438"/>
      <c r="C35" s="439"/>
      <c r="D35" s="452" t="s">
        <v>342</v>
      </c>
      <c r="E35" s="445"/>
      <c r="F35" s="445"/>
      <c r="G35" s="445"/>
      <c r="H35" s="439"/>
      <c r="I35" s="316">
        <v>21</v>
      </c>
      <c r="J35" s="192"/>
      <c r="K35" s="454">
        <f>+J34</f>
        <v>4600</v>
      </c>
    </row>
    <row r="36" spans="1:11" x14ac:dyDescent="0.2">
      <c r="B36" s="438"/>
      <c r="C36" s="439"/>
      <c r="D36" s="483" t="s">
        <v>783</v>
      </c>
      <c r="E36" s="445"/>
      <c r="F36" s="445"/>
      <c r="G36" s="445"/>
      <c r="H36" s="439"/>
      <c r="I36" s="316"/>
      <c r="J36" s="192"/>
      <c r="K36" s="193"/>
    </row>
    <row r="37" spans="1:11" x14ac:dyDescent="0.2">
      <c r="B37" s="438"/>
      <c r="C37" s="439"/>
      <c r="D37" s="438"/>
      <c r="E37" s="445"/>
      <c r="F37" s="445"/>
      <c r="G37" s="445"/>
      <c r="H37" s="439"/>
      <c r="I37" s="316"/>
      <c r="J37" s="192"/>
      <c r="K37" s="193"/>
    </row>
    <row r="38" spans="1:11" x14ac:dyDescent="0.2">
      <c r="B38" s="438"/>
      <c r="C38" s="439">
        <v>15</v>
      </c>
      <c r="D38" s="438" t="s">
        <v>784</v>
      </c>
      <c r="E38" s="445"/>
      <c r="F38" s="445"/>
      <c r="G38" s="445"/>
      <c r="H38" s="439"/>
      <c r="I38" s="316">
        <v>15</v>
      </c>
      <c r="J38" s="455">
        <v>8000</v>
      </c>
      <c r="K38" s="193"/>
    </row>
    <row r="39" spans="1:11" x14ac:dyDescent="0.2">
      <c r="B39" s="438"/>
      <c r="C39" s="439"/>
      <c r="D39" s="452" t="s">
        <v>249</v>
      </c>
      <c r="E39" s="445"/>
      <c r="F39" s="445"/>
      <c r="G39" s="445"/>
      <c r="H39" s="439"/>
      <c r="I39" s="316"/>
      <c r="J39" s="192"/>
      <c r="K39" s="484">
        <f>+J38</f>
        <v>8000</v>
      </c>
    </row>
    <row r="40" spans="1:11" x14ac:dyDescent="0.2">
      <c r="B40" s="438"/>
      <c r="C40" s="439"/>
      <c r="D40" s="483" t="s">
        <v>270</v>
      </c>
      <c r="E40" s="445"/>
      <c r="F40" s="445"/>
      <c r="G40" s="445"/>
      <c r="H40" s="439"/>
      <c r="I40" s="316"/>
      <c r="J40" s="192"/>
      <c r="K40" s="193"/>
    </row>
    <row r="41" spans="1:11" x14ac:dyDescent="0.2">
      <c r="B41" s="438"/>
      <c r="C41" s="439"/>
      <c r="D41" s="483" t="s">
        <v>271</v>
      </c>
      <c r="E41" s="445"/>
      <c r="F41" s="445"/>
      <c r="G41" s="445"/>
      <c r="H41" s="439"/>
      <c r="I41" s="191"/>
      <c r="J41" s="192"/>
      <c r="K41" s="193"/>
    </row>
    <row r="42" spans="1:11" x14ac:dyDescent="0.2">
      <c r="B42" s="438"/>
      <c r="C42" s="439"/>
      <c r="D42" s="438"/>
      <c r="E42" s="445"/>
      <c r="F42" s="445"/>
      <c r="G42" s="445"/>
      <c r="H42" s="439"/>
      <c r="I42" s="191"/>
      <c r="J42" s="192"/>
      <c r="K42" s="193"/>
    </row>
    <row r="43" spans="1:11" x14ac:dyDescent="0.2">
      <c r="B43" s="438"/>
      <c r="C43" s="439"/>
      <c r="D43" s="438"/>
      <c r="E43" s="445"/>
      <c r="F43" s="445"/>
      <c r="G43" s="445"/>
      <c r="H43" s="439"/>
      <c r="I43" s="191"/>
      <c r="J43" s="192"/>
      <c r="K43" s="193"/>
    </row>
    <row r="44" spans="1:11" x14ac:dyDescent="0.2">
      <c r="B44" s="440"/>
      <c r="C44" s="441"/>
      <c r="D44" s="440"/>
      <c r="E44" s="446"/>
      <c r="F44" s="446"/>
      <c r="G44" s="446"/>
      <c r="H44" s="441"/>
      <c r="I44" s="262"/>
      <c r="J44" s="263"/>
      <c r="K44" s="264"/>
    </row>
    <row r="45" spans="1:11" ht="15.75" thickBot="1" x14ac:dyDescent="0.25">
      <c r="A45" s="217"/>
      <c r="B45" s="1008"/>
      <c r="C45" s="1008"/>
      <c r="D45" s="1008"/>
      <c r="E45" s="1008"/>
      <c r="F45" s="1008"/>
      <c r="G45" s="1008"/>
      <c r="H45" s="1008"/>
      <c r="I45" s="217"/>
      <c r="J45" s="217"/>
      <c r="K45" s="217"/>
    </row>
    <row r="46" spans="1:11" ht="15.75" thickTop="1" x14ac:dyDescent="0.2">
      <c r="B46" s="977" t="s">
        <v>337</v>
      </c>
      <c r="C46" s="978"/>
      <c r="D46" s="977" t="s">
        <v>338</v>
      </c>
      <c r="E46" s="981"/>
      <c r="F46" s="981"/>
      <c r="G46" s="981"/>
      <c r="H46" s="978"/>
      <c r="I46" s="971" t="s">
        <v>412</v>
      </c>
      <c r="J46" s="1019" t="s">
        <v>339</v>
      </c>
      <c r="K46" s="1019" t="s">
        <v>340</v>
      </c>
    </row>
    <row r="47" spans="1:11" ht="15.75" thickBot="1" x14ac:dyDescent="0.25">
      <c r="B47" s="979"/>
      <c r="C47" s="980"/>
      <c r="D47" s="979"/>
      <c r="E47" s="982"/>
      <c r="F47" s="982"/>
      <c r="G47" s="982"/>
      <c r="H47" s="980"/>
      <c r="I47" s="972"/>
      <c r="J47" s="1020"/>
      <c r="K47" s="1020"/>
    </row>
    <row r="48" spans="1:11" ht="15.75" thickTop="1" x14ac:dyDescent="0.2">
      <c r="B48" s="436"/>
      <c r="C48" s="437" t="s">
        <v>51</v>
      </c>
      <c r="D48" s="436" t="s">
        <v>335</v>
      </c>
      <c r="E48" s="450"/>
      <c r="F48" s="450"/>
      <c r="G48" s="450"/>
      <c r="H48" s="437"/>
      <c r="I48" s="316">
        <v>13</v>
      </c>
      <c r="J48" s="192">
        <v>500</v>
      </c>
      <c r="K48" s="193"/>
    </row>
    <row r="49" spans="2:11" x14ac:dyDescent="0.2">
      <c r="B49" s="438"/>
      <c r="C49" s="439"/>
      <c r="D49" s="452" t="s">
        <v>342</v>
      </c>
      <c r="E49" s="445"/>
      <c r="F49" s="445"/>
      <c r="G49" s="445"/>
      <c r="H49" s="439"/>
      <c r="I49" s="316">
        <v>21</v>
      </c>
      <c r="J49" s="192"/>
      <c r="K49" s="193">
        <f>+J48</f>
        <v>500</v>
      </c>
    </row>
    <row r="50" spans="2:11" x14ac:dyDescent="0.2">
      <c r="B50" s="438"/>
      <c r="C50" s="439"/>
      <c r="D50" s="483" t="s">
        <v>619</v>
      </c>
      <c r="E50" s="445"/>
      <c r="F50" s="445"/>
      <c r="G50" s="445"/>
      <c r="H50" s="439"/>
      <c r="I50" s="316"/>
      <c r="J50" s="192"/>
      <c r="K50" s="193"/>
    </row>
    <row r="51" spans="2:11" x14ac:dyDescent="0.2">
      <c r="B51" s="438"/>
      <c r="C51" s="439"/>
      <c r="D51" s="438"/>
      <c r="E51" s="445"/>
      <c r="F51" s="445"/>
      <c r="G51" s="445"/>
      <c r="H51" s="439"/>
      <c r="I51" s="316"/>
      <c r="J51" s="192"/>
      <c r="K51" s="193"/>
    </row>
    <row r="52" spans="2:11" x14ac:dyDescent="0.2">
      <c r="B52" s="438"/>
      <c r="C52" s="439">
        <v>19</v>
      </c>
      <c r="D52" s="438" t="s">
        <v>341</v>
      </c>
      <c r="E52" s="445"/>
      <c r="F52" s="445"/>
      <c r="G52" s="445"/>
      <c r="H52" s="439"/>
      <c r="I52" s="316">
        <v>11</v>
      </c>
      <c r="J52" s="455">
        <v>2900</v>
      </c>
      <c r="K52" s="193"/>
    </row>
    <row r="53" spans="2:11" x14ac:dyDescent="0.2">
      <c r="B53" s="438"/>
      <c r="C53" s="439"/>
      <c r="D53" s="452" t="s">
        <v>344</v>
      </c>
      <c r="E53" s="445"/>
      <c r="F53" s="445"/>
      <c r="G53" s="445"/>
      <c r="H53" s="439"/>
      <c r="I53" s="316">
        <v>12</v>
      </c>
      <c r="J53" s="192"/>
      <c r="K53" s="454">
        <f>+J52</f>
        <v>2900</v>
      </c>
    </row>
    <row r="54" spans="2:11" x14ac:dyDescent="0.2">
      <c r="B54" s="438"/>
      <c r="C54" s="439"/>
      <c r="D54" s="483" t="s">
        <v>785</v>
      </c>
      <c r="E54" s="445"/>
      <c r="F54" s="445"/>
      <c r="G54" s="445"/>
      <c r="H54" s="439"/>
      <c r="I54" s="316"/>
      <c r="J54" s="192"/>
      <c r="K54" s="193"/>
    </row>
    <row r="55" spans="2:11" x14ac:dyDescent="0.2">
      <c r="B55" s="438"/>
      <c r="C55" s="439"/>
      <c r="D55" s="438"/>
      <c r="E55" s="445"/>
      <c r="F55" s="445"/>
      <c r="G55" s="445"/>
      <c r="H55" s="439"/>
      <c r="I55" s="316"/>
      <c r="J55" s="192"/>
      <c r="K55" s="193"/>
    </row>
    <row r="56" spans="2:11" x14ac:dyDescent="0.2">
      <c r="B56" s="438"/>
      <c r="C56" s="439">
        <v>20</v>
      </c>
      <c r="D56" s="438" t="s">
        <v>251</v>
      </c>
      <c r="E56" s="445"/>
      <c r="F56" s="445"/>
      <c r="G56" s="445"/>
      <c r="H56" s="439"/>
      <c r="I56" s="316">
        <v>33</v>
      </c>
      <c r="J56" s="455">
        <v>8000</v>
      </c>
      <c r="K56" s="193"/>
    </row>
    <row r="57" spans="2:11" x14ac:dyDescent="0.2">
      <c r="B57" s="438"/>
      <c r="C57" s="439"/>
      <c r="D57" s="452" t="s">
        <v>341</v>
      </c>
      <c r="E57" s="445"/>
      <c r="F57" s="445"/>
      <c r="G57" s="445"/>
      <c r="H57" s="439"/>
      <c r="I57" s="316">
        <v>11</v>
      </c>
      <c r="J57" s="192"/>
      <c r="K57" s="454">
        <f>+J56</f>
        <v>8000</v>
      </c>
    </row>
    <row r="58" spans="2:11" x14ac:dyDescent="0.2">
      <c r="B58" s="438"/>
      <c r="C58" s="439"/>
      <c r="D58" s="483" t="s">
        <v>256</v>
      </c>
      <c r="E58" s="445"/>
      <c r="F58" s="445"/>
      <c r="G58" s="445"/>
      <c r="H58" s="439"/>
      <c r="I58" s="316"/>
      <c r="J58" s="192"/>
      <c r="K58" s="193"/>
    </row>
    <row r="59" spans="2:11" x14ac:dyDescent="0.2">
      <c r="B59" s="438"/>
      <c r="C59" s="439"/>
      <c r="D59" s="438"/>
      <c r="E59" s="445"/>
      <c r="F59" s="445"/>
      <c r="G59" s="445"/>
      <c r="H59" s="439"/>
      <c r="I59" s="316"/>
      <c r="J59" s="192"/>
      <c r="K59" s="193"/>
    </row>
    <row r="60" spans="2:11" x14ac:dyDescent="0.2">
      <c r="B60" s="438"/>
      <c r="C60" s="439">
        <v>21</v>
      </c>
      <c r="D60" s="438" t="s">
        <v>341</v>
      </c>
      <c r="E60" s="445"/>
      <c r="F60" s="445"/>
      <c r="G60" s="445"/>
      <c r="H60" s="439"/>
      <c r="I60" s="316">
        <v>11</v>
      </c>
      <c r="J60" s="455">
        <v>5400</v>
      </c>
      <c r="K60" s="193"/>
    </row>
    <row r="61" spans="2:11" x14ac:dyDescent="0.2">
      <c r="B61" s="438"/>
      <c r="C61" s="439"/>
      <c r="D61" s="452" t="s">
        <v>331</v>
      </c>
      <c r="E61" s="445"/>
      <c r="F61" s="445"/>
      <c r="G61" s="445"/>
      <c r="H61" s="439"/>
      <c r="I61" s="316">
        <v>41</v>
      </c>
      <c r="J61" s="192"/>
      <c r="K61" s="454">
        <v>2300</v>
      </c>
    </row>
    <row r="62" spans="2:11" x14ac:dyDescent="0.2">
      <c r="B62" s="438"/>
      <c r="C62" s="439"/>
      <c r="D62" s="483" t="s">
        <v>786</v>
      </c>
      <c r="E62" s="445"/>
      <c r="F62" s="445"/>
      <c r="G62" s="445"/>
      <c r="H62" s="439"/>
      <c r="I62" s="316"/>
      <c r="J62" s="192"/>
      <c r="K62" s="193"/>
    </row>
    <row r="63" spans="2:11" x14ac:dyDescent="0.2">
      <c r="B63" s="438"/>
      <c r="C63" s="439"/>
      <c r="D63" s="438"/>
      <c r="E63" s="445"/>
      <c r="F63" s="445"/>
      <c r="G63" s="445"/>
      <c r="H63" s="439"/>
      <c r="I63" s="316"/>
      <c r="J63" s="192"/>
      <c r="K63" s="193"/>
    </row>
    <row r="64" spans="2:11" x14ac:dyDescent="0.2">
      <c r="B64" s="438"/>
      <c r="C64" s="439">
        <v>24</v>
      </c>
      <c r="D64" s="438" t="s">
        <v>341</v>
      </c>
      <c r="E64" s="445"/>
      <c r="F64" s="445"/>
      <c r="G64" s="445"/>
      <c r="H64" s="439"/>
      <c r="I64" s="316">
        <v>11</v>
      </c>
      <c r="J64" s="455">
        <v>1200</v>
      </c>
      <c r="K64" s="193"/>
    </row>
    <row r="65" spans="2:11" x14ac:dyDescent="0.2">
      <c r="B65" s="438"/>
      <c r="C65" s="439"/>
      <c r="D65" s="452" t="s">
        <v>333</v>
      </c>
      <c r="E65" s="445"/>
      <c r="F65" s="445"/>
      <c r="G65" s="445"/>
      <c r="H65" s="439"/>
      <c r="I65" s="316">
        <v>22</v>
      </c>
      <c r="J65" s="192"/>
      <c r="K65" s="454">
        <f>+J64</f>
        <v>1200</v>
      </c>
    </row>
    <row r="66" spans="2:11" x14ac:dyDescent="0.2">
      <c r="B66" s="438"/>
      <c r="C66" s="439"/>
      <c r="D66" s="483" t="s">
        <v>789</v>
      </c>
      <c r="E66" s="445"/>
      <c r="F66" s="445"/>
      <c r="G66" s="445"/>
      <c r="H66" s="439"/>
      <c r="I66" s="316"/>
      <c r="J66" s="192"/>
      <c r="K66" s="193"/>
    </row>
    <row r="67" spans="2:11" x14ac:dyDescent="0.2">
      <c r="B67" s="438"/>
      <c r="C67" s="439"/>
      <c r="D67" s="483" t="s">
        <v>679</v>
      </c>
      <c r="E67" s="445"/>
      <c r="F67" s="445"/>
      <c r="G67" s="445"/>
      <c r="H67" s="439"/>
      <c r="I67" s="316"/>
      <c r="J67" s="192"/>
      <c r="K67" s="193"/>
    </row>
    <row r="68" spans="2:11" x14ac:dyDescent="0.2">
      <c r="B68" s="438"/>
      <c r="C68" s="439"/>
      <c r="D68" s="438"/>
      <c r="E68" s="445"/>
      <c r="F68" s="445"/>
      <c r="G68" s="445"/>
      <c r="H68" s="439"/>
      <c r="I68" s="316"/>
      <c r="J68" s="192"/>
      <c r="K68" s="193"/>
    </row>
    <row r="69" spans="2:11" x14ac:dyDescent="0.2">
      <c r="B69" s="438"/>
      <c r="C69" s="439">
        <v>27</v>
      </c>
      <c r="D69" s="438" t="s">
        <v>343</v>
      </c>
      <c r="E69" s="445"/>
      <c r="F69" s="445"/>
      <c r="G69" s="445"/>
      <c r="H69" s="439"/>
      <c r="I69" s="316">
        <v>52</v>
      </c>
      <c r="J69" s="192">
        <v>700</v>
      </c>
      <c r="K69" s="193"/>
    </row>
    <row r="70" spans="2:11" x14ac:dyDescent="0.2">
      <c r="B70" s="438"/>
      <c r="C70" s="439"/>
      <c r="D70" s="452" t="s">
        <v>341</v>
      </c>
      <c r="E70" s="445"/>
      <c r="F70" s="445"/>
      <c r="G70" s="445"/>
      <c r="H70" s="439"/>
      <c r="I70" s="316">
        <v>11</v>
      </c>
      <c r="J70" s="192"/>
      <c r="K70" s="193">
        <v>500</v>
      </c>
    </row>
    <row r="71" spans="2:11" x14ac:dyDescent="0.2">
      <c r="B71" s="438"/>
      <c r="C71" s="439"/>
      <c r="D71" s="483" t="s">
        <v>787</v>
      </c>
      <c r="E71" s="445"/>
      <c r="F71" s="445"/>
      <c r="G71" s="445"/>
      <c r="H71" s="439"/>
      <c r="I71" s="316"/>
      <c r="J71" s="192"/>
      <c r="K71" s="193"/>
    </row>
    <row r="72" spans="2:11" x14ac:dyDescent="0.2">
      <c r="B72" s="438"/>
      <c r="C72" s="439"/>
      <c r="D72" s="438"/>
      <c r="E72" s="445"/>
      <c r="F72" s="445"/>
      <c r="G72" s="445"/>
      <c r="H72" s="439"/>
      <c r="I72" s="316"/>
      <c r="J72" s="192"/>
      <c r="K72" s="193"/>
    </row>
    <row r="73" spans="2:11" x14ac:dyDescent="0.2">
      <c r="B73" s="438"/>
      <c r="C73" s="439">
        <v>28</v>
      </c>
      <c r="D73" s="438" t="s">
        <v>355</v>
      </c>
      <c r="E73" s="445"/>
      <c r="F73" s="445"/>
      <c r="G73" s="445"/>
      <c r="H73" s="439"/>
      <c r="I73" s="316">
        <v>51</v>
      </c>
      <c r="J73" s="455">
        <v>1600</v>
      </c>
      <c r="K73" s="193"/>
    </row>
    <row r="74" spans="2:11" x14ac:dyDescent="0.2">
      <c r="B74" s="438"/>
      <c r="C74" s="439"/>
      <c r="D74" s="452" t="s">
        <v>341</v>
      </c>
      <c r="E74" s="445"/>
      <c r="F74" s="445"/>
      <c r="G74" s="445"/>
      <c r="H74" s="439"/>
      <c r="I74" s="316">
        <v>11</v>
      </c>
      <c r="J74" s="192"/>
      <c r="K74" s="454">
        <f>+J73</f>
        <v>1600</v>
      </c>
    </row>
    <row r="75" spans="2:11" x14ac:dyDescent="0.2">
      <c r="B75" s="438"/>
      <c r="C75" s="439"/>
      <c r="D75" s="483" t="s">
        <v>788</v>
      </c>
      <c r="E75" s="445"/>
      <c r="F75" s="445"/>
      <c r="G75" s="445"/>
      <c r="H75" s="439"/>
      <c r="I75" s="191"/>
      <c r="J75" s="192"/>
      <c r="K75" s="193"/>
    </row>
    <row r="76" spans="2:11" x14ac:dyDescent="0.2">
      <c r="B76" s="438"/>
      <c r="C76" s="439"/>
      <c r="D76" s="438"/>
      <c r="E76" s="445"/>
      <c r="F76" s="445"/>
      <c r="G76" s="445"/>
      <c r="H76" s="439"/>
      <c r="I76" s="191"/>
      <c r="J76" s="192"/>
      <c r="K76" s="193"/>
    </row>
    <row r="77" spans="2:11" x14ac:dyDescent="0.2">
      <c r="B77" s="438"/>
      <c r="C77" s="439"/>
      <c r="D77" s="438"/>
      <c r="E77" s="445"/>
      <c r="F77" s="445"/>
      <c r="G77" s="445"/>
      <c r="H77" s="439"/>
      <c r="I77" s="191"/>
      <c r="J77" s="192"/>
      <c r="K77" s="193"/>
    </row>
    <row r="78" spans="2:11" x14ac:dyDescent="0.2">
      <c r="B78" s="438"/>
      <c r="C78" s="439"/>
      <c r="D78" s="438"/>
      <c r="E78" s="445"/>
      <c r="F78" s="445"/>
      <c r="G78" s="445"/>
      <c r="H78" s="439"/>
      <c r="I78" s="191"/>
      <c r="J78" s="192"/>
      <c r="K78" s="193"/>
    </row>
    <row r="79" spans="2:11" x14ac:dyDescent="0.2">
      <c r="B79" s="438"/>
      <c r="C79" s="439"/>
      <c r="D79" s="438"/>
      <c r="E79" s="445"/>
      <c r="F79" s="445"/>
      <c r="G79" s="445"/>
      <c r="H79" s="439"/>
      <c r="I79" s="191"/>
      <c r="J79" s="192"/>
      <c r="K79" s="193"/>
    </row>
    <row r="80" spans="2:11" x14ac:dyDescent="0.2">
      <c r="B80" s="438"/>
      <c r="C80" s="439"/>
      <c r="D80" s="438"/>
      <c r="E80" s="445"/>
      <c r="F80" s="445"/>
      <c r="G80" s="445"/>
      <c r="H80" s="439"/>
      <c r="I80" s="191"/>
      <c r="J80" s="192"/>
      <c r="K80" s="193"/>
    </row>
    <row r="81" spans="1:14" x14ac:dyDescent="0.2">
      <c r="B81" s="438"/>
      <c r="C81" s="439"/>
      <c r="D81" s="438"/>
      <c r="E81" s="445"/>
      <c r="F81" s="445"/>
      <c r="G81" s="445"/>
      <c r="H81" s="439"/>
      <c r="I81" s="191"/>
      <c r="J81" s="192"/>
      <c r="K81" s="193"/>
    </row>
    <row r="82" spans="1:14" x14ac:dyDescent="0.2">
      <c r="B82" s="438"/>
      <c r="C82" s="439"/>
      <c r="D82" s="438"/>
      <c r="E82" s="445"/>
      <c r="F82" s="445"/>
      <c r="G82" s="445"/>
      <c r="H82" s="439"/>
      <c r="I82" s="191"/>
      <c r="J82" s="192"/>
      <c r="K82" s="193"/>
    </row>
    <row r="83" spans="1:14" x14ac:dyDescent="0.2">
      <c r="B83" s="438"/>
      <c r="C83" s="439"/>
      <c r="D83" s="438"/>
      <c r="E83" s="445"/>
      <c r="F83" s="445"/>
      <c r="G83" s="445"/>
      <c r="H83" s="439"/>
      <c r="I83" s="191"/>
      <c r="J83" s="192"/>
      <c r="K83" s="193"/>
    </row>
    <row r="84" spans="1:14" x14ac:dyDescent="0.2">
      <c r="B84" s="438"/>
      <c r="C84" s="439"/>
      <c r="D84" s="438"/>
      <c r="E84" s="445"/>
      <c r="F84" s="445"/>
      <c r="G84" s="445"/>
      <c r="H84" s="439"/>
      <c r="I84" s="191"/>
      <c r="J84" s="192"/>
      <c r="K84" s="193"/>
    </row>
    <row r="85" spans="1:14" x14ac:dyDescent="0.2">
      <c r="B85" s="438"/>
      <c r="C85" s="439"/>
      <c r="D85" s="438"/>
      <c r="E85" s="445"/>
      <c r="F85" s="445"/>
      <c r="G85" s="445"/>
      <c r="H85" s="439"/>
      <c r="I85" s="191"/>
      <c r="J85" s="192"/>
      <c r="K85" s="193"/>
    </row>
    <row r="86" spans="1:14" x14ac:dyDescent="0.2">
      <c r="B86" s="438"/>
      <c r="C86" s="439"/>
      <c r="D86" s="438"/>
      <c r="E86" s="445"/>
      <c r="F86" s="445"/>
      <c r="G86" s="445"/>
      <c r="H86" s="439"/>
      <c r="I86" s="191"/>
      <c r="J86" s="192"/>
      <c r="K86" s="193"/>
    </row>
    <row r="87" spans="1:14" ht="15.75" thickBot="1" x14ac:dyDescent="0.25">
      <c r="B87" s="447"/>
      <c r="C87" s="449"/>
      <c r="D87" s="447"/>
      <c r="E87" s="448"/>
      <c r="F87" s="448"/>
      <c r="G87" s="448"/>
      <c r="H87" s="449"/>
      <c r="I87" s="194"/>
      <c r="J87" s="195"/>
      <c r="K87" s="196"/>
    </row>
    <row r="88" spans="1:14" ht="15.75" thickTop="1" x14ac:dyDescent="0.2"/>
    <row r="89" spans="1:14" ht="15.75" x14ac:dyDescent="0.25">
      <c r="B89" s="184" t="s">
        <v>435</v>
      </c>
    </row>
    <row r="91" spans="1:14" x14ac:dyDescent="0.2">
      <c r="A91" s="217"/>
      <c r="B91" s="217" t="s">
        <v>388</v>
      </c>
      <c r="C91" s="218"/>
      <c r="D91" s="218"/>
      <c r="E91" s="217"/>
      <c r="F91" s="217"/>
      <c r="G91" s="217"/>
      <c r="H91" s="217"/>
      <c r="I91" s="185" t="s">
        <v>463</v>
      </c>
      <c r="J91" s="218"/>
      <c r="K91" s="218"/>
      <c r="L91" s="217"/>
      <c r="M91" s="217"/>
      <c r="N91" s="217"/>
    </row>
    <row r="92" spans="1:14" ht="15" customHeight="1" x14ac:dyDescent="0.2">
      <c r="A92" s="217"/>
      <c r="B92" s="1016"/>
      <c r="C92" s="1017"/>
      <c r="D92" s="1032"/>
      <c r="E92" s="1017"/>
      <c r="F92" s="1029" t="s">
        <v>386</v>
      </c>
      <c r="G92" s="1023" t="s">
        <v>339</v>
      </c>
      <c r="H92" s="1023" t="s">
        <v>340</v>
      </c>
      <c r="I92" s="1025" t="s">
        <v>352</v>
      </c>
      <c r="J92" s="1026"/>
      <c r="K92" s="219"/>
      <c r="L92" s="217"/>
      <c r="M92" s="217"/>
      <c r="N92" s="217"/>
    </row>
    <row r="93" spans="1:14" x14ac:dyDescent="0.2">
      <c r="A93" s="217"/>
      <c r="B93" s="1011" t="s">
        <v>337</v>
      </c>
      <c r="C93" s="1012"/>
      <c r="D93" s="1011" t="s">
        <v>387</v>
      </c>
      <c r="E93" s="1012"/>
      <c r="F93" s="1030"/>
      <c r="G93" s="1031"/>
      <c r="H93" s="1024"/>
      <c r="I93" s="221" t="s">
        <v>339</v>
      </c>
      <c r="J93" s="220" t="s">
        <v>340</v>
      </c>
      <c r="K93" s="222"/>
      <c r="L93" s="217"/>
      <c r="M93" s="217"/>
      <c r="N93" s="217"/>
    </row>
    <row r="94" spans="1:14" x14ac:dyDescent="0.2">
      <c r="A94" s="217"/>
      <c r="B94" s="1042" t="s">
        <v>2</v>
      </c>
      <c r="C94" s="1044"/>
      <c r="D94" s="1027" t="s">
        <v>352</v>
      </c>
      <c r="E94" s="1028"/>
      <c r="F94" s="225" t="s">
        <v>354</v>
      </c>
      <c r="G94" s="226" t="s">
        <v>354</v>
      </c>
      <c r="H94" s="227"/>
      <c r="I94" s="226">
        <v>18000</v>
      </c>
      <c r="J94" s="228"/>
      <c r="K94" s="229"/>
      <c r="L94" s="217"/>
      <c r="M94" s="217"/>
      <c r="N94" s="217"/>
    </row>
    <row r="95" spans="1:14" x14ac:dyDescent="0.2">
      <c r="A95" s="217"/>
      <c r="B95" s="1038" t="s">
        <v>47</v>
      </c>
      <c r="C95" s="1039"/>
      <c r="D95" s="1021"/>
      <c r="E95" s="1022"/>
      <c r="F95" s="232" t="s">
        <v>790</v>
      </c>
      <c r="G95" s="233">
        <v>1000</v>
      </c>
      <c r="H95" s="234" t="s">
        <v>354</v>
      </c>
      <c r="I95" s="233">
        <f>+I94+G95</f>
        <v>19000</v>
      </c>
      <c r="J95" s="235"/>
      <c r="K95" s="229"/>
      <c r="L95" s="217"/>
      <c r="M95" s="217"/>
      <c r="N95" s="217"/>
    </row>
    <row r="96" spans="1:14" x14ac:dyDescent="0.2">
      <c r="A96" s="217"/>
      <c r="B96" s="1038">
        <v>13</v>
      </c>
      <c r="C96" s="1039"/>
      <c r="D96" s="1021"/>
      <c r="E96" s="1022"/>
      <c r="F96" s="232" t="s">
        <v>790</v>
      </c>
      <c r="G96" s="233" t="s">
        <v>680</v>
      </c>
      <c r="H96" s="233">
        <v>1500</v>
      </c>
      <c r="I96" s="233">
        <f>+I95-H96</f>
        <v>17500</v>
      </c>
      <c r="J96" s="235"/>
      <c r="K96" s="229"/>
      <c r="L96" s="217"/>
      <c r="M96" s="217"/>
      <c r="N96" s="217"/>
    </row>
    <row r="97" spans="1:14" x14ac:dyDescent="0.2">
      <c r="A97" s="217"/>
      <c r="B97" s="1038">
        <v>19</v>
      </c>
      <c r="C97" s="1039"/>
      <c r="D97" s="1021"/>
      <c r="E97" s="1022"/>
      <c r="F97" s="232" t="s">
        <v>790</v>
      </c>
      <c r="G97" s="233">
        <v>2900</v>
      </c>
      <c r="H97" s="234" t="s">
        <v>354</v>
      </c>
      <c r="I97" s="233">
        <f>+I96+G97</f>
        <v>20400</v>
      </c>
      <c r="J97" s="235"/>
      <c r="K97" s="229"/>
      <c r="L97" s="217"/>
      <c r="M97" s="217"/>
      <c r="N97" s="217"/>
    </row>
    <row r="98" spans="1:14" x14ac:dyDescent="0.2">
      <c r="A98" s="217"/>
      <c r="B98" s="1038">
        <v>20</v>
      </c>
      <c r="C98" s="1039"/>
      <c r="D98" s="1021"/>
      <c r="E98" s="1022"/>
      <c r="F98" s="232" t="s">
        <v>790</v>
      </c>
      <c r="G98" s="233"/>
      <c r="H98" s="233">
        <v>8000</v>
      </c>
      <c r="I98" s="233">
        <f>+I97-H98</f>
        <v>12400</v>
      </c>
      <c r="J98" s="235"/>
      <c r="K98" s="229"/>
      <c r="L98" s="217"/>
      <c r="M98" s="217"/>
      <c r="N98" s="217"/>
    </row>
    <row r="99" spans="1:14" x14ac:dyDescent="0.2">
      <c r="A99" s="217"/>
      <c r="B99" s="1038">
        <v>21</v>
      </c>
      <c r="C99" s="1039"/>
      <c r="D99" s="1021"/>
      <c r="E99" s="1022"/>
      <c r="F99" s="232" t="s">
        <v>790</v>
      </c>
      <c r="G99" s="233">
        <v>5400</v>
      </c>
      <c r="H99" s="234"/>
      <c r="I99" s="233">
        <f>+I98+G99</f>
        <v>17800</v>
      </c>
      <c r="J99" s="235"/>
      <c r="K99" s="229"/>
      <c r="L99" s="217"/>
      <c r="M99" s="217"/>
      <c r="N99" s="217"/>
    </row>
    <row r="100" spans="1:14" x14ac:dyDescent="0.2">
      <c r="A100" s="217"/>
      <c r="B100" s="1038">
        <v>24</v>
      </c>
      <c r="C100" s="1039"/>
      <c r="D100" s="1021"/>
      <c r="E100" s="1022"/>
      <c r="F100" s="232" t="s">
        <v>790</v>
      </c>
      <c r="G100" s="233">
        <v>1200</v>
      </c>
      <c r="H100" s="234"/>
      <c r="I100" s="233">
        <f>+I99+G100</f>
        <v>19000</v>
      </c>
      <c r="J100" s="235"/>
      <c r="K100" s="229"/>
      <c r="L100" s="217"/>
      <c r="M100" s="217"/>
      <c r="N100" s="217"/>
    </row>
    <row r="101" spans="1:14" x14ac:dyDescent="0.2">
      <c r="A101" s="217"/>
      <c r="B101" s="1038">
        <v>27</v>
      </c>
      <c r="C101" s="1039"/>
      <c r="D101" s="1021"/>
      <c r="E101" s="1022"/>
      <c r="F101" s="232" t="s">
        <v>790</v>
      </c>
      <c r="G101" s="233"/>
      <c r="H101" s="234">
        <v>700</v>
      </c>
      <c r="I101" s="233">
        <f>+I100-H101</f>
        <v>18300</v>
      </c>
      <c r="J101" s="235"/>
      <c r="K101" s="229"/>
      <c r="L101" s="217"/>
      <c r="M101" s="217"/>
      <c r="N101" s="217"/>
    </row>
    <row r="102" spans="1:14" x14ac:dyDescent="0.2">
      <c r="A102" s="217"/>
      <c r="B102" s="1038">
        <v>28</v>
      </c>
      <c r="C102" s="1039"/>
      <c r="D102" s="1021"/>
      <c r="E102" s="1022"/>
      <c r="F102" s="232" t="s">
        <v>790</v>
      </c>
      <c r="G102" s="233"/>
      <c r="H102" s="233">
        <v>1600</v>
      </c>
      <c r="I102" s="233">
        <f>+I101-H102</f>
        <v>16700</v>
      </c>
      <c r="J102" s="235"/>
      <c r="K102" s="229"/>
      <c r="L102" s="217"/>
      <c r="M102" s="217"/>
      <c r="N102" s="217"/>
    </row>
    <row r="103" spans="1:14" x14ac:dyDescent="0.2">
      <c r="A103" s="217"/>
      <c r="B103" s="816"/>
      <c r="C103" s="817"/>
      <c r="D103" s="1021"/>
      <c r="E103" s="1022"/>
      <c r="F103" s="232"/>
      <c r="G103" s="233"/>
      <c r="H103" s="234"/>
      <c r="I103" s="233"/>
      <c r="J103" s="235"/>
      <c r="K103" s="229"/>
      <c r="L103" s="217"/>
      <c r="M103" s="217"/>
      <c r="N103" s="217"/>
    </row>
    <row r="104" spans="1:14" x14ac:dyDescent="0.2">
      <c r="A104" s="217"/>
      <c r="B104" s="478"/>
      <c r="C104" s="479"/>
      <c r="D104" s="1034"/>
      <c r="E104" s="1035"/>
      <c r="F104" s="236"/>
      <c r="G104" s="237"/>
      <c r="H104" s="238"/>
      <c r="I104" s="237"/>
      <c r="J104" s="239"/>
      <c r="K104" s="229"/>
      <c r="L104" s="217"/>
      <c r="M104" s="217"/>
      <c r="N104" s="217"/>
    </row>
    <row r="105" spans="1:14" x14ac:dyDescent="0.2">
      <c r="A105" s="217"/>
      <c r="B105" s="217"/>
      <c r="C105" s="218"/>
      <c r="D105" s="218"/>
      <c r="E105" s="219"/>
      <c r="F105" s="219"/>
      <c r="G105" s="222"/>
      <c r="H105" s="240"/>
      <c r="I105" s="229"/>
      <c r="J105" s="240"/>
      <c r="K105" s="229"/>
      <c r="L105" s="217"/>
      <c r="M105" s="217"/>
      <c r="N105" s="217"/>
    </row>
    <row r="106" spans="1:14" ht="15" customHeight="1" x14ac:dyDescent="0.2">
      <c r="A106" s="217"/>
      <c r="B106" s="217" t="s">
        <v>441</v>
      </c>
      <c r="C106" s="218"/>
      <c r="D106" s="218"/>
      <c r="E106" s="219"/>
      <c r="F106" s="219"/>
      <c r="G106" s="222"/>
      <c r="H106" s="1036" t="s">
        <v>464</v>
      </c>
      <c r="I106" s="1036"/>
      <c r="J106" s="1036"/>
      <c r="K106" s="229"/>
      <c r="L106" s="217"/>
      <c r="M106" s="217"/>
      <c r="N106" s="217"/>
    </row>
    <row r="107" spans="1:14" x14ac:dyDescent="0.2">
      <c r="A107" s="217"/>
      <c r="B107" s="1016"/>
      <c r="C107" s="1017"/>
      <c r="D107" s="1032"/>
      <c r="E107" s="1017"/>
      <c r="F107" s="1029" t="s">
        <v>386</v>
      </c>
      <c r="G107" s="1023" t="s">
        <v>339</v>
      </c>
      <c r="H107" s="1023" t="s">
        <v>340</v>
      </c>
      <c r="I107" s="1025" t="s">
        <v>352</v>
      </c>
      <c r="J107" s="1026"/>
      <c r="K107" s="229"/>
      <c r="L107" s="217"/>
      <c r="M107" s="217"/>
      <c r="N107" s="217"/>
    </row>
    <row r="108" spans="1:14" x14ac:dyDescent="0.2">
      <c r="A108" s="217"/>
      <c r="B108" s="1011" t="s">
        <v>337</v>
      </c>
      <c r="C108" s="1012"/>
      <c r="D108" s="1011" t="s">
        <v>387</v>
      </c>
      <c r="E108" s="1012"/>
      <c r="F108" s="1030"/>
      <c r="G108" s="1031"/>
      <c r="H108" s="1024"/>
      <c r="I108" s="221" t="s">
        <v>339</v>
      </c>
      <c r="J108" s="220" t="s">
        <v>340</v>
      </c>
      <c r="K108" s="229"/>
      <c r="L108" s="217"/>
      <c r="M108" s="217"/>
      <c r="N108" s="217"/>
    </row>
    <row r="109" spans="1:14" x14ac:dyDescent="0.2">
      <c r="A109" s="217"/>
      <c r="B109" s="1042" t="s">
        <v>2</v>
      </c>
      <c r="C109" s="1043"/>
      <c r="D109" s="1027" t="s">
        <v>352</v>
      </c>
      <c r="E109" s="1028"/>
      <c r="F109" s="225"/>
      <c r="G109" s="226" t="s">
        <v>354</v>
      </c>
      <c r="H109" s="227"/>
      <c r="I109" s="226">
        <v>9500</v>
      </c>
      <c r="J109" s="228"/>
      <c r="K109" s="229"/>
      <c r="L109" s="217"/>
      <c r="M109" s="217"/>
      <c r="N109" s="217"/>
    </row>
    <row r="110" spans="1:14" x14ac:dyDescent="0.2">
      <c r="A110" s="217"/>
      <c r="B110" s="1038" t="s">
        <v>47</v>
      </c>
      <c r="C110" s="1039"/>
      <c r="D110" s="1021"/>
      <c r="E110" s="1022"/>
      <c r="F110" s="232" t="s">
        <v>790</v>
      </c>
      <c r="G110" s="233" t="s">
        <v>354</v>
      </c>
      <c r="H110" s="233">
        <v>1000</v>
      </c>
      <c r="I110" s="233">
        <f>+I109-H110</f>
        <v>8500</v>
      </c>
      <c r="J110" s="235"/>
      <c r="K110" s="229"/>
      <c r="L110" s="217"/>
      <c r="M110" s="217"/>
      <c r="N110" s="217"/>
    </row>
    <row r="111" spans="1:14" x14ac:dyDescent="0.2">
      <c r="A111" s="217"/>
      <c r="B111" s="1038">
        <v>8</v>
      </c>
      <c r="C111" s="1039"/>
      <c r="D111" s="1021"/>
      <c r="E111" s="1022"/>
      <c r="F111" s="232" t="s">
        <v>790</v>
      </c>
      <c r="G111" s="233">
        <v>5800</v>
      </c>
      <c r="H111" s="234" t="s">
        <v>354</v>
      </c>
      <c r="I111" s="233">
        <f>+I110+G111</f>
        <v>14300</v>
      </c>
      <c r="J111" s="235"/>
      <c r="K111" s="229"/>
      <c r="L111" s="217"/>
      <c r="M111" s="217"/>
      <c r="N111" s="217"/>
    </row>
    <row r="112" spans="1:14" x14ac:dyDescent="0.2">
      <c r="A112" s="217"/>
      <c r="B112" s="1038">
        <v>19</v>
      </c>
      <c r="C112" s="1039"/>
      <c r="D112" s="1021"/>
      <c r="E112" s="1022"/>
      <c r="F112" s="232" t="s">
        <v>790</v>
      </c>
      <c r="G112" s="233"/>
      <c r="H112" s="233">
        <v>2900</v>
      </c>
      <c r="I112" s="233">
        <f>+I111-H112</f>
        <v>11400</v>
      </c>
      <c r="J112" s="235"/>
      <c r="K112" s="217"/>
      <c r="L112" s="217"/>
      <c r="M112" s="217"/>
      <c r="N112" s="217"/>
    </row>
    <row r="113" spans="1:14" x14ac:dyDescent="0.2">
      <c r="A113" s="217"/>
      <c r="B113" s="478"/>
      <c r="C113" s="479"/>
      <c r="D113" s="1034"/>
      <c r="E113" s="1035"/>
      <c r="F113" s="236"/>
      <c r="G113" s="237"/>
      <c r="H113" s="238"/>
      <c r="I113" s="237"/>
      <c r="J113" s="239"/>
      <c r="K113" s="218"/>
      <c r="L113" s="217"/>
      <c r="M113" s="217"/>
      <c r="N113" s="217"/>
    </row>
    <row r="114" spans="1:14" x14ac:dyDescent="0.2">
      <c r="A114" s="217"/>
      <c r="B114" s="217"/>
      <c r="C114" s="219"/>
      <c r="D114" s="219"/>
      <c r="E114" s="219"/>
      <c r="F114" s="219"/>
      <c r="G114" s="241"/>
      <c r="H114" s="219"/>
      <c r="I114" s="219"/>
      <c r="J114" s="219"/>
      <c r="K114" s="219"/>
      <c r="L114" s="217"/>
      <c r="M114" s="217"/>
      <c r="N114" s="217"/>
    </row>
    <row r="115" spans="1:14" x14ac:dyDescent="0.2">
      <c r="A115" s="217"/>
      <c r="B115" s="217" t="s">
        <v>392</v>
      </c>
      <c r="C115" s="218"/>
      <c r="D115" s="218"/>
      <c r="E115" s="219"/>
      <c r="F115" s="219"/>
      <c r="G115" s="222"/>
      <c r="H115" s="1036" t="s">
        <v>465</v>
      </c>
      <c r="I115" s="1036"/>
      <c r="J115" s="1036"/>
      <c r="K115" s="229"/>
      <c r="L115" s="217"/>
      <c r="M115" s="217"/>
      <c r="N115" s="217"/>
    </row>
    <row r="116" spans="1:14" x14ac:dyDescent="0.2">
      <c r="A116" s="217"/>
      <c r="B116" s="1016"/>
      <c r="C116" s="1017"/>
      <c r="D116" s="1032"/>
      <c r="E116" s="1017"/>
      <c r="F116" s="1029" t="s">
        <v>386</v>
      </c>
      <c r="G116" s="1023" t="s">
        <v>339</v>
      </c>
      <c r="H116" s="1023" t="s">
        <v>340</v>
      </c>
      <c r="I116" s="1025" t="s">
        <v>352</v>
      </c>
      <c r="J116" s="1026"/>
      <c r="K116" s="229"/>
      <c r="L116" s="217"/>
      <c r="M116" s="217"/>
      <c r="N116" s="217"/>
    </row>
    <row r="117" spans="1:14" x14ac:dyDescent="0.2">
      <c r="A117" s="217"/>
      <c r="B117" s="1011" t="s">
        <v>337</v>
      </c>
      <c r="C117" s="1012"/>
      <c r="D117" s="1011" t="s">
        <v>387</v>
      </c>
      <c r="E117" s="1012"/>
      <c r="F117" s="1030"/>
      <c r="G117" s="1031"/>
      <c r="H117" s="1024"/>
      <c r="I117" s="221" t="s">
        <v>339</v>
      </c>
      <c r="J117" s="220" t="s">
        <v>340</v>
      </c>
      <c r="K117" s="229"/>
      <c r="L117" s="217"/>
      <c r="M117" s="217"/>
      <c r="N117" s="217"/>
    </row>
    <row r="118" spans="1:14" x14ac:dyDescent="0.2">
      <c r="A118" s="217"/>
      <c r="B118" s="1042" t="s">
        <v>850</v>
      </c>
      <c r="C118" s="1043"/>
      <c r="D118" s="1027" t="s">
        <v>352</v>
      </c>
      <c r="E118" s="1028"/>
      <c r="F118" s="225" t="s">
        <v>354</v>
      </c>
      <c r="G118" s="226" t="s">
        <v>354</v>
      </c>
      <c r="H118" s="227" t="s">
        <v>354</v>
      </c>
      <c r="I118" s="226">
        <v>1000</v>
      </c>
      <c r="J118" s="228"/>
      <c r="K118" s="217"/>
      <c r="L118" s="217"/>
      <c r="M118" s="217"/>
      <c r="N118" s="217"/>
    </row>
    <row r="119" spans="1:14" x14ac:dyDescent="0.2">
      <c r="A119" s="217"/>
      <c r="B119" s="1038" t="s">
        <v>51</v>
      </c>
      <c r="C119" s="1039"/>
      <c r="D119" s="1021"/>
      <c r="E119" s="1022"/>
      <c r="F119" s="232" t="s">
        <v>790</v>
      </c>
      <c r="G119" s="233">
        <v>500</v>
      </c>
      <c r="H119" s="234"/>
      <c r="I119" s="233">
        <f>+I118+G119</f>
        <v>1500</v>
      </c>
      <c r="J119" s="235"/>
      <c r="K119" s="222"/>
      <c r="L119" s="217"/>
      <c r="M119" s="217"/>
      <c r="N119" s="217"/>
    </row>
    <row r="120" spans="1:14" x14ac:dyDescent="0.2">
      <c r="A120" s="217"/>
      <c r="B120" s="478"/>
      <c r="C120" s="479"/>
      <c r="D120" s="1034"/>
      <c r="E120" s="1035"/>
      <c r="F120" s="236"/>
      <c r="G120" s="237"/>
      <c r="H120" s="238"/>
      <c r="I120" s="237"/>
      <c r="J120" s="239"/>
      <c r="K120" s="229"/>
      <c r="L120" s="217"/>
      <c r="M120" s="217"/>
      <c r="N120" s="217"/>
    </row>
    <row r="121" spans="1:14" x14ac:dyDescent="0.2">
      <c r="A121" s="217"/>
      <c r="B121" s="217"/>
      <c r="C121" s="218"/>
      <c r="D121" s="218"/>
      <c r="E121" s="219"/>
      <c r="F121" s="219"/>
      <c r="G121" s="222"/>
      <c r="H121" s="240"/>
      <c r="I121" s="229"/>
      <c r="J121" s="240"/>
      <c r="K121" s="229"/>
      <c r="L121" s="217"/>
      <c r="M121" s="217"/>
      <c r="N121" s="217"/>
    </row>
    <row r="122" spans="1:14" x14ac:dyDescent="0.2">
      <c r="A122" s="217"/>
      <c r="B122" s="217" t="s">
        <v>446</v>
      </c>
      <c r="C122" s="218"/>
      <c r="D122" s="218"/>
      <c r="E122" s="1037"/>
      <c r="F122" s="1037"/>
      <c r="G122" s="222"/>
      <c r="H122" s="1036" t="s">
        <v>466</v>
      </c>
      <c r="I122" s="1036"/>
      <c r="J122" s="1036"/>
      <c r="K122" s="229"/>
      <c r="L122" s="217"/>
      <c r="M122" s="217"/>
      <c r="N122" s="217"/>
    </row>
    <row r="123" spans="1:14" x14ac:dyDescent="0.2">
      <c r="A123" s="217"/>
      <c r="B123" s="1016"/>
      <c r="C123" s="1017"/>
      <c r="D123" s="1032"/>
      <c r="E123" s="1017"/>
      <c r="F123" s="1029" t="s">
        <v>386</v>
      </c>
      <c r="G123" s="1023" t="s">
        <v>339</v>
      </c>
      <c r="H123" s="1023" t="s">
        <v>340</v>
      </c>
      <c r="I123" s="1025" t="s">
        <v>352</v>
      </c>
      <c r="J123" s="1026"/>
      <c r="K123" s="217"/>
      <c r="L123" s="217"/>
      <c r="M123" s="217"/>
      <c r="N123" s="217"/>
    </row>
    <row r="124" spans="1:14" x14ac:dyDescent="0.2">
      <c r="A124" s="217"/>
      <c r="B124" s="1011" t="s">
        <v>337</v>
      </c>
      <c r="C124" s="1012"/>
      <c r="D124" s="1011" t="s">
        <v>387</v>
      </c>
      <c r="E124" s="1012"/>
      <c r="F124" s="1030"/>
      <c r="G124" s="1031"/>
      <c r="H124" s="1024"/>
      <c r="I124" s="221" t="s">
        <v>339</v>
      </c>
      <c r="J124" s="220" t="s">
        <v>340</v>
      </c>
      <c r="K124" s="217"/>
      <c r="L124" s="217"/>
      <c r="M124" s="217"/>
      <c r="N124" s="217"/>
    </row>
    <row r="125" spans="1:14" x14ac:dyDescent="0.2">
      <c r="A125" s="217"/>
      <c r="B125" s="1009" t="s">
        <v>74</v>
      </c>
      <c r="C125" s="1010"/>
      <c r="D125" s="1027"/>
      <c r="E125" s="1028"/>
      <c r="F125" s="225" t="s">
        <v>790</v>
      </c>
      <c r="G125" s="226">
        <v>4600</v>
      </c>
      <c r="H125" s="227" t="s">
        <v>354</v>
      </c>
      <c r="I125" s="226">
        <f>+G125</f>
        <v>4600</v>
      </c>
      <c r="J125" s="228"/>
      <c r="K125" s="217"/>
      <c r="L125" s="217"/>
      <c r="M125" s="217"/>
      <c r="N125" s="217"/>
    </row>
    <row r="126" spans="1:14" x14ac:dyDescent="0.2">
      <c r="A126" s="217"/>
      <c r="B126" s="478"/>
      <c r="C126" s="479"/>
      <c r="D126" s="1034"/>
      <c r="E126" s="1035"/>
      <c r="F126" s="236"/>
      <c r="G126" s="237"/>
      <c r="H126" s="238"/>
      <c r="I126" s="237"/>
      <c r="J126" s="239"/>
      <c r="K126" s="222"/>
      <c r="L126" s="217"/>
      <c r="M126" s="217"/>
      <c r="N126" s="217"/>
    </row>
    <row r="127" spans="1:14" x14ac:dyDescent="0.2">
      <c r="A127" s="217"/>
      <c r="B127" s="217"/>
      <c r="C127" s="218"/>
      <c r="D127" s="218"/>
      <c r="E127" s="219"/>
      <c r="F127" s="219"/>
      <c r="G127" s="222"/>
      <c r="H127" s="240"/>
      <c r="I127" s="229"/>
      <c r="J127" s="240"/>
      <c r="K127" s="229"/>
      <c r="L127" s="217"/>
      <c r="M127" s="217"/>
      <c r="N127" s="217"/>
    </row>
    <row r="128" spans="1:14" x14ac:dyDescent="0.2">
      <c r="A128" s="217"/>
      <c r="B128" s="217" t="s">
        <v>467</v>
      </c>
      <c r="C128" s="218"/>
      <c r="D128" s="218"/>
      <c r="E128" s="219"/>
      <c r="F128" s="219"/>
      <c r="G128" s="222"/>
      <c r="H128" s="1036" t="s">
        <v>468</v>
      </c>
      <c r="I128" s="1036"/>
      <c r="J128" s="1036"/>
      <c r="K128" s="229"/>
      <c r="L128" s="217"/>
      <c r="M128" s="217"/>
      <c r="N128" s="217"/>
    </row>
    <row r="129" spans="1:14" x14ac:dyDescent="0.2">
      <c r="A129" s="217"/>
      <c r="B129" s="1016"/>
      <c r="C129" s="1017"/>
      <c r="D129" s="1032"/>
      <c r="E129" s="1017"/>
      <c r="F129" s="1029" t="s">
        <v>386</v>
      </c>
      <c r="G129" s="1023" t="s">
        <v>339</v>
      </c>
      <c r="H129" s="1023" t="s">
        <v>340</v>
      </c>
      <c r="I129" s="1025" t="s">
        <v>352</v>
      </c>
      <c r="J129" s="1026"/>
      <c r="K129" s="217"/>
      <c r="L129" s="217"/>
      <c r="M129" s="217"/>
      <c r="N129" s="217"/>
    </row>
    <row r="130" spans="1:14" x14ac:dyDescent="0.2">
      <c r="A130" s="217"/>
      <c r="B130" s="1011" t="s">
        <v>337</v>
      </c>
      <c r="C130" s="1012"/>
      <c r="D130" s="1011" t="s">
        <v>387</v>
      </c>
      <c r="E130" s="1012"/>
      <c r="F130" s="1030"/>
      <c r="G130" s="1031"/>
      <c r="H130" s="1024"/>
      <c r="I130" s="221" t="s">
        <v>339</v>
      </c>
      <c r="J130" s="220" t="s">
        <v>340</v>
      </c>
      <c r="K130" s="218"/>
      <c r="L130" s="217"/>
      <c r="M130" s="217"/>
      <c r="N130" s="217"/>
    </row>
    <row r="131" spans="1:14" x14ac:dyDescent="0.2">
      <c r="A131" s="217"/>
      <c r="B131" s="1009" t="s">
        <v>49</v>
      </c>
      <c r="C131" s="1033"/>
      <c r="D131" s="1027"/>
      <c r="E131" s="1028"/>
      <c r="F131" s="225" t="s">
        <v>790</v>
      </c>
      <c r="G131" s="226">
        <v>8000</v>
      </c>
      <c r="H131" s="227" t="s">
        <v>354</v>
      </c>
      <c r="I131" s="226">
        <f>+G131</f>
        <v>8000</v>
      </c>
      <c r="J131" s="228"/>
      <c r="K131" s="219"/>
      <c r="L131" s="217"/>
      <c r="M131" s="217"/>
      <c r="N131" s="217"/>
    </row>
    <row r="132" spans="1:14" x14ac:dyDescent="0.2">
      <c r="A132" s="217"/>
      <c r="B132" s="478"/>
      <c r="C132" s="479"/>
      <c r="D132" s="1034"/>
      <c r="E132" s="1035"/>
      <c r="F132" s="236"/>
      <c r="G132" s="237"/>
      <c r="H132" s="238"/>
      <c r="I132" s="237"/>
      <c r="J132" s="239"/>
      <c r="K132" s="217"/>
      <c r="L132" s="217"/>
      <c r="M132" s="217"/>
      <c r="N132" s="217"/>
    </row>
    <row r="133" spans="1:14" x14ac:dyDescent="0.2">
      <c r="A133" s="217"/>
      <c r="B133" s="217"/>
      <c r="C133" s="218"/>
      <c r="D133" s="218"/>
      <c r="E133" s="217"/>
      <c r="F133" s="217"/>
      <c r="G133" s="217"/>
      <c r="H133" s="217"/>
      <c r="I133" s="217"/>
      <c r="J133" s="1008"/>
      <c r="K133" s="1008"/>
      <c r="L133" s="217"/>
      <c r="M133" s="217"/>
      <c r="N133" s="217"/>
    </row>
    <row r="134" spans="1:14" x14ac:dyDescent="0.2">
      <c r="A134" s="217"/>
      <c r="B134" s="217" t="s">
        <v>398</v>
      </c>
      <c r="C134" s="218"/>
      <c r="D134" s="218"/>
      <c r="E134" s="217"/>
      <c r="F134" s="217"/>
      <c r="G134" s="217"/>
      <c r="H134" s="1036" t="s">
        <v>469</v>
      </c>
      <c r="I134" s="1036"/>
      <c r="J134" s="1036"/>
      <c r="K134" s="242"/>
      <c r="L134" s="217"/>
      <c r="M134" s="217"/>
      <c r="N134" s="217"/>
    </row>
    <row r="135" spans="1:14" x14ac:dyDescent="0.2">
      <c r="A135" s="217"/>
      <c r="B135" s="1016"/>
      <c r="C135" s="1017"/>
      <c r="D135" s="1032"/>
      <c r="E135" s="1017"/>
      <c r="F135" s="1029" t="s">
        <v>386</v>
      </c>
      <c r="G135" s="1023" t="s">
        <v>339</v>
      </c>
      <c r="H135" s="1023" t="s">
        <v>340</v>
      </c>
      <c r="I135" s="1025" t="s">
        <v>352</v>
      </c>
      <c r="J135" s="1026"/>
      <c r="K135" s="219"/>
      <c r="L135" s="217"/>
      <c r="M135" s="217"/>
      <c r="N135" s="217"/>
    </row>
    <row r="136" spans="1:14" x14ac:dyDescent="0.2">
      <c r="A136" s="217"/>
      <c r="B136" s="1011" t="s">
        <v>337</v>
      </c>
      <c r="C136" s="1012"/>
      <c r="D136" s="1011" t="s">
        <v>387</v>
      </c>
      <c r="E136" s="1012"/>
      <c r="F136" s="1030"/>
      <c r="G136" s="1031"/>
      <c r="H136" s="1024"/>
      <c r="I136" s="221" t="s">
        <v>339</v>
      </c>
      <c r="J136" s="220" t="s">
        <v>340</v>
      </c>
      <c r="K136" s="222"/>
      <c r="L136" s="217"/>
      <c r="M136" s="217"/>
      <c r="N136" s="217"/>
    </row>
    <row r="137" spans="1:14" x14ac:dyDescent="0.2">
      <c r="A137" s="217"/>
      <c r="B137" s="1042" t="s">
        <v>850</v>
      </c>
      <c r="C137" s="1043"/>
      <c r="D137" s="1027" t="s">
        <v>352</v>
      </c>
      <c r="E137" s="1028"/>
      <c r="F137" s="225"/>
      <c r="G137" s="226"/>
      <c r="H137" s="227"/>
      <c r="I137" s="226">
        <v>26000</v>
      </c>
      <c r="J137" s="228"/>
      <c r="K137" s="229"/>
      <c r="L137" s="217"/>
      <c r="M137" s="217"/>
      <c r="N137" s="217"/>
    </row>
    <row r="138" spans="1:14" x14ac:dyDescent="0.2">
      <c r="A138" s="217"/>
      <c r="B138" s="478"/>
      <c r="C138" s="479"/>
      <c r="D138" s="1034"/>
      <c r="E138" s="1035"/>
      <c r="F138" s="236"/>
      <c r="G138" s="237"/>
      <c r="H138" s="238"/>
      <c r="I138" s="237"/>
      <c r="J138" s="239"/>
      <c r="K138" s="219"/>
      <c r="L138" s="217"/>
      <c r="M138" s="217"/>
      <c r="N138" s="217"/>
    </row>
    <row r="139" spans="1:14" x14ac:dyDescent="0.2">
      <c r="A139" s="217"/>
      <c r="B139" s="217"/>
      <c r="C139" s="219"/>
      <c r="D139" s="219"/>
      <c r="E139" s="219"/>
      <c r="F139" s="219"/>
      <c r="G139" s="241"/>
      <c r="H139" s="219"/>
      <c r="I139" s="219"/>
      <c r="J139" s="222"/>
      <c r="K139" s="222"/>
      <c r="L139" s="217"/>
      <c r="M139" s="217"/>
      <c r="N139" s="217"/>
    </row>
    <row r="140" spans="1:14" x14ac:dyDescent="0.2">
      <c r="A140" s="217"/>
      <c r="B140" s="217" t="s">
        <v>400</v>
      </c>
      <c r="C140" s="218"/>
      <c r="D140" s="218"/>
      <c r="E140" s="219"/>
      <c r="F140" s="219"/>
      <c r="G140" s="222"/>
      <c r="H140" s="1036" t="s">
        <v>470</v>
      </c>
      <c r="I140" s="1036"/>
      <c r="J140" s="1036"/>
      <c r="K140" s="229"/>
      <c r="L140" s="217"/>
      <c r="M140" s="217"/>
      <c r="N140" s="217"/>
    </row>
    <row r="141" spans="1:14" x14ac:dyDescent="0.2">
      <c r="A141" s="217"/>
      <c r="B141" s="1016"/>
      <c r="C141" s="1017"/>
      <c r="D141" s="1032"/>
      <c r="E141" s="1017"/>
      <c r="F141" s="1029" t="s">
        <v>386</v>
      </c>
      <c r="G141" s="1023" t="s">
        <v>339</v>
      </c>
      <c r="H141" s="1023" t="s">
        <v>340</v>
      </c>
      <c r="I141" s="1025" t="s">
        <v>352</v>
      </c>
      <c r="J141" s="1026"/>
      <c r="K141" s="229"/>
      <c r="L141" s="217"/>
      <c r="M141" s="217"/>
      <c r="N141" s="217"/>
    </row>
    <row r="142" spans="1:14" x14ac:dyDescent="0.2">
      <c r="A142" s="217"/>
      <c r="B142" s="1011" t="s">
        <v>337</v>
      </c>
      <c r="C142" s="1012"/>
      <c r="D142" s="1011" t="s">
        <v>387</v>
      </c>
      <c r="E142" s="1012"/>
      <c r="F142" s="1030"/>
      <c r="G142" s="1031"/>
      <c r="H142" s="1024"/>
      <c r="I142" s="221" t="s">
        <v>339</v>
      </c>
      <c r="J142" s="220" t="s">
        <v>340</v>
      </c>
      <c r="K142" s="229"/>
      <c r="L142" s="217"/>
      <c r="M142" s="217"/>
      <c r="N142" s="217"/>
    </row>
    <row r="143" spans="1:14" x14ac:dyDescent="0.2">
      <c r="A143" s="217"/>
      <c r="B143" s="1042" t="s">
        <v>850</v>
      </c>
      <c r="C143" s="1043"/>
      <c r="D143" s="1045" t="s">
        <v>352</v>
      </c>
      <c r="E143" s="1046"/>
      <c r="F143" s="485" t="s">
        <v>354</v>
      </c>
      <c r="G143" s="486" t="s">
        <v>779</v>
      </c>
      <c r="H143" s="487" t="s">
        <v>354</v>
      </c>
      <c r="I143" s="486" t="s">
        <v>354</v>
      </c>
      <c r="J143" s="488">
        <v>5500</v>
      </c>
      <c r="K143" s="217"/>
      <c r="L143" s="217"/>
      <c r="M143" s="217"/>
      <c r="N143" s="217"/>
    </row>
    <row r="144" spans="1:14" x14ac:dyDescent="0.2">
      <c r="A144" s="217"/>
      <c r="B144" s="1038" t="s">
        <v>68</v>
      </c>
      <c r="C144" s="1039"/>
      <c r="D144" s="223"/>
      <c r="E144" s="224"/>
      <c r="F144" s="225" t="s">
        <v>790</v>
      </c>
      <c r="G144" s="226">
        <v>1500</v>
      </c>
      <c r="H144" s="227"/>
      <c r="I144" s="226" t="s">
        <v>354</v>
      </c>
      <c r="J144" s="480">
        <f>+J143-G144</f>
        <v>4000</v>
      </c>
      <c r="K144" s="217"/>
      <c r="L144" s="217"/>
      <c r="M144" s="217"/>
      <c r="N144" s="217"/>
    </row>
    <row r="145" spans="1:14" x14ac:dyDescent="0.2">
      <c r="A145" s="217"/>
      <c r="B145" s="1038">
        <v>14</v>
      </c>
      <c r="C145" s="1039"/>
      <c r="D145" s="1021"/>
      <c r="E145" s="1022"/>
      <c r="F145" s="232" t="s">
        <v>790</v>
      </c>
      <c r="G145" s="233"/>
      <c r="H145" s="233">
        <v>4600</v>
      </c>
      <c r="I145" s="233"/>
      <c r="J145" s="481">
        <f>+J144+H145</f>
        <v>8600</v>
      </c>
      <c r="K145" s="229"/>
      <c r="L145" s="217"/>
      <c r="M145" s="217"/>
      <c r="N145" s="217"/>
    </row>
    <row r="146" spans="1:14" x14ac:dyDescent="0.2">
      <c r="A146" s="217"/>
      <c r="B146" s="1040">
        <v>18</v>
      </c>
      <c r="C146" s="1041"/>
      <c r="D146" s="1034"/>
      <c r="E146" s="1035"/>
      <c r="F146" s="236" t="s">
        <v>790</v>
      </c>
      <c r="G146" s="237"/>
      <c r="H146" s="238">
        <v>500</v>
      </c>
      <c r="I146" s="237"/>
      <c r="J146" s="481">
        <f>+J145+H146</f>
        <v>9100</v>
      </c>
      <c r="K146" s="229"/>
      <c r="L146" s="217"/>
      <c r="M146" s="217"/>
      <c r="N146" s="217"/>
    </row>
    <row r="147" spans="1:14" x14ac:dyDescent="0.2">
      <c r="A147" s="217"/>
      <c r="B147" s="217"/>
      <c r="C147" s="218"/>
      <c r="D147" s="218"/>
      <c r="E147" s="219"/>
      <c r="F147" s="219"/>
      <c r="G147" s="222"/>
      <c r="H147" s="240"/>
      <c r="I147" s="229"/>
      <c r="J147" s="240"/>
      <c r="K147" s="229"/>
      <c r="L147" s="217"/>
      <c r="M147" s="217"/>
      <c r="N147" s="217"/>
    </row>
    <row r="148" spans="1:14" x14ac:dyDescent="0.2">
      <c r="A148" s="217"/>
      <c r="B148" s="217" t="s">
        <v>402</v>
      </c>
      <c r="C148" s="218"/>
      <c r="D148" s="218"/>
      <c r="E148" s="219"/>
      <c r="F148" s="219"/>
      <c r="G148" s="222"/>
      <c r="H148" s="1036" t="s">
        <v>471</v>
      </c>
      <c r="I148" s="1036"/>
      <c r="J148" s="1036"/>
      <c r="K148" s="229"/>
      <c r="L148" s="217"/>
      <c r="M148" s="217"/>
      <c r="N148" s="217"/>
    </row>
    <row r="149" spans="1:14" x14ac:dyDescent="0.2">
      <c r="A149" s="217"/>
      <c r="B149" s="1016"/>
      <c r="C149" s="1017"/>
      <c r="D149" s="1032"/>
      <c r="E149" s="1017"/>
      <c r="F149" s="1029" t="s">
        <v>386</v>
      </c>
      <c r="G149" s="1023" t="s">
        <v>339</v>
      </c>
      <c r="H149" s="1023" t="s">
        <v>340</v>
      </c>
      <c r="I149" s="1025" t="s">
        <v>352</v>
      </c>
      <c r="J149" s="1026"/>
      <c r="K149" s="217"/>
      <c r="L149" s="217"/>
      <c r="M149" s="217"/>
      <c r="N149" s="217"/>
    </row>
    <row r="150" spans="1:14" x14ac:dyDescent="0.2">
      <c r="A150" s="217"/>
      <c r="B150" s="1011" t="s">
        <v>337</v>
      </c>
      <c r="C150" s="1012"/>
      <c r="D150" s="1011" t="s">
        <v>387</v>
      </c>
      <c r="E150" s="1012"/>
      <c r="F150" s="1030"/>
      <c r="G150" s="1031"/>
      <c r="H150" s="1024"/>
      <c r="I150" s="221" t="s">
        <v>339</v>
      </c>
      <c r="J150" s="220" t="s">
        <v>340</v>
      </c>
      <c r="K150" s="218"/>
      <c r="L150" s="217"/>
      <c r="M150" s="217"/>
      <c r="N150" s="217"/>
    </row>
    <row r="151" spans="1:14" x14ac:dyDescent="0.2">
      <c r="A151" s="217"/>
      <c r="B151" s="1042" t="s">
        <v>71</v>
      </c>
      <c r="C151" s="1043"/>
      <c r="D151" s="1027"/>
      <c r="E151" s="1028"/>
      <c r="F151" s="225" t="s">
        <v>790</v>
      </c>
      <c r="G151" s="226" t="s">
        <v>354</v>
      </c>
      <c r="H151" s="226">
        <v>1200</v>
      </c>
      <c r="I151" s="226" t="s">
        <v>354</v>
      </c>
      <c r="J151" s="480">
        <f>+H151</f>
        <v>1200</v>
      </c>
      <c r="K151" s="219"/>
      <c r="L151" s="217"/>
      <c r="M151" s="217"/>
      <c r="N151" s="217"/>
    </row>
    <row r="152" spans="1:14" x14ac:dyDescent="0.2">
      <c r="A152" s="217"/>
      <c r="B152" s="478"/>
      <c r="C152" s="479"/>
      <c r="D152" s="1034"/>
      <c r="E152" s="1035"/>
      <c r="F152" s="236"/>
      <c r="G152" s="237"/>
      <c r="H152" s="238"/>
      <c r="I152" s="237"/>
      <c r="J152" s="239"/>
      <c r="K152" s="210"/>
      <c r="L152" s="217"/>
      <c r="M152" s="217"/>
      <c r="N152" s="217"/>
    </row>
    <row r="154" spans="1:14" x14ac:dyDescent="0.2">
      <c r="B154" s="185" t="s">
        <v>258</v>
      </c>
      <c r="C154" s="218"/>
      <c r="D154" s="218"/>
      <c r="E154" s="219"/>
      <c r="F154" s="219"/>
      <c r="G154" s="222"/>
      <c r="H154" s="1036" t="s">
        <v>472</v>
      </c>
      <c r="I154" s="1036"/>
      <c r="J154" s="1036"/>
    </row>
    <row r="155" spans="1:14" x14ac:dyDescent="0.2">
      <c r="B155" s="1016"/>
      <c r="C155" s="1017"/>
      <c r="D155" s="1032"/>
      <c r="E155" s="1017"/>
      <c r="F155" s="1029" t="s">
        <v>386</v>
      </c>
      <c r="G155" s="1023" t="s">
        <v>339</v>
      </c>
      <c r="H155" s="1023" t="s">
        <v>340</v>
      </c>
      <c r="I155" s="1025" t="s">
        <v>352</v>
      </c>
      <c r="J155" s="1026"/>
    </row>
    <row r="156" spans="1:14" x14ac:dyDescent="0.2">
      <c r="B156" s="1011" t="s">
        <v>337</v>
      </c>
      <c r="C156" s="1012"/>
      <c r="D156" s="1011" t="s">
        <v>387</v>
      </c>
      <c r="E156" s="1012"/>
      <c r="F156" s="1030"/>
      <c r="G156" s="1031"/>
      <c r="H156" s="1024"/>
      <c r="I156" s="221" t="s">
        <v>339</v>
      </c>
      <c r="J156" s="220" t="s">
        <v>340</v>
      </c>
    </row>
    <row r="157" spans="1:14" x14ac:dyDescent="0.2">
      <c r="B157" s="1042" t="s">
        <v>850</v>
      </c>
      <c r="C157" s="1043"/>
      <c r="D157" s="1027" t="s">
        <v>352</v>
      </c>
      <c r="E157" s="1028"/>
      <c r="F157" s="225" t="s">
        <v>354</v>
      </c>
      <c r="G157" s="226" t="s">
        <v>354</v>
      </c>
      <c r="H157" s="227" t="s">
        <v>354</v>
      </c>
      <c r="I157" s="226" t="s">
        <v>354</v>
      </c>
      <c r="J157" s="480">
        <v>44100</v>
      </c>
    </row>
    <row r="158" spans="1:14" x14ac:dyDescent="0.2">
      <c r="B158" s="1040" t="s">
        <v>49</v>
      </c>
      <c r="C158" s="1041"/>
      <c r="D158" s="1034"/>
      <c r="E158" s="1035"/>
      <c r="F158" s="236" t="s">
        <v>790</v>
      </c>
      <c r="G158" s="237"/>
      <c r="H158" s="237">
        <v>8000</v>
      </c>
      <c r="I158" s="237"/>
      <c r="J158" s="489">
        <f>+J157+H158</f>
        <v>52100</v>
      </c>
    </row>
    <row r="159" spans="1:14" x14ac:dyDescent="0.2">
      <c r="B159" s="242"/>
      <c r="C159" s="242"/>
      <c r="D159" s="243"/>
      <c r="E159" s="243"/>
      <c r="F159" s="222"/>
      <c r="G159" s="240"/>
      <c r="H159" s="229"/>
      <c r="I159" s="240"/>
      <c r="J159" s="229"/>
    </row>
    <row r="160" spans="1:14" x14ac:dyDescent="0.2">
      <c r="B160" s="185" t="s">
        <v>261</v>
      </c>
      <c r="C160" s="218"/>
      <c r="D160" s="218"/>
      <c r="E160" s="219"/>
      <c r="F160" s="219"/>
      <c r="G160" s="222"/>
      <c r="H160" s="1036" t="s">
        <v>273</v>
      </c>
      <c r="I160" s="1036"/>
      <c r="J160" s="1036"/>
    </row>
    <row r="161" spans="2:10" x14ac:dyDescent="0.2">
      <c r="B161" s="1016"/>
      <c r="C161" s="1017"/>
      <c r="D161" s="1032"/>
      <c r="E161" s="1017"/>
      <c r="F161" s="1029" t="s">
        <v>386</v>
      </c>
      <c r="G161" s="1023" t="s">
        <v>339</v>
      </c>
      <c r="H161" s="1023" t="s">
        <v>340</v>
      </c>
      <c r="I161" s="1025" t="s">
        <v>352</v>
      </c>
      <c r="J161" s="1026"/>
    </row>
    <row r="162" spans="2:10" x14ac:dyDescent="0.2">
      <c r="B162" s="1011" t="s">
        <v>337</v>
      </c>
      <c r="C162" s="1012"/>
      <c r="D162" s="1011" t="s">
        <v>387</v>
      </c>
      <c r="E162" s="1012"/>
      <c r="F162" s="1030"/>
      <c r="G162" s="1031"/>
      <c r="H162" s="1024"/>
      <c r="I162" s="221" t="s">
        <v>339</v>
      </c>
      <c r="J162" s="220" t="s">
        <v>340</v>
      </c>
    </row>
    <row r="163" spans="2:10" x14ac:dyDescent="0.2">
      <c r="B163" s="1009" t="s">
        <v>69</v>
      </c>
      <c r="C163" s="1010"/>
      <c r="D163" s="1027"/>
      <c r="E163" s="1028"/>
      <c r="F163" s="225" t="s">
        <v>790</v>
      </c>
      <c r="G163" s="226">
        <v>8000</v>
      </c>
      <c r="H163" s="227" t="s">
        <v>354</v>
      </c>
      <c r="I163" s="226">
        <f>+G163</f>
        <v>8000</v>
      </c>
      <c r="J163" s="228" t="s">
        <v>354</v>
      </c>
    </row>
    <row r="164" spans="2:10" x14ac:dyDescent="0.2">
      <c r="B164" s="478"/>
      <c r="C164" s="479"/>
      <c r="D164" s="1034"/>
      <c r="E164" s="1035"/>
      <c r="F164" s="236"/>
      <c r="G164" s="237"/>
      <c r="H164" s="238"/>
      <c r="I164" s="237"/>
      <c r="J164" s="239"/>
    </row>
    <row r="165" spans="2:10" x14ac:dyDescent="0.2">
      <c r="B165" s="242"/>
      <c r="C165" s="242"/>
      <c r="D165" s="243"/>
      <c r="E165" s="243"/>
      <c r="F165" s="222"/>
      <c r="G165" s="240"/>
      <c r="H165" s="229"/>
      <c r="I165" s="240"/>
      <c r="J165" s="229"/>
    </row>
    <row r="166" spans="2:10" x14ac:dyDescent="0.2">
      <c r="B166" s="185" t="s">
        <v>405</v>
      </c>
      <c r="C166" s="218"/>
      <c r="D166" s="218"/>
      <c r="E166" s="219"/>
      <c r="F166" s="219"/>
      <c r="G166" s="222"/>
      <c r="H166" s="1036" t="s">
        <v>473</v>
      </c>
      <c r="I166" s="1036"/>
      <c r="J166" s="1036"/>
    </row>
    <row r="167" spans="2:10" x14ac:dyDescent="0.2">
      <c r="B167" s="1016"/>
      <c r="C167" s="1017"/>
      <c r="D167" s="1032"/>
      <c r="E167" s="1017"/>
      <c r="F167" s="1029" t="s">
        <v>386</v>
      </c>
      <c r="G167" s="1023" t="s">
        <v>339</v>
      </c>
      <c r="H167" s="1023" t="s">
        <v>340</v>
      </c>
      <c r="I167" s="1025" t="s">
        <v>352</v>
      </c>
      <c r="J167" s="1026"/>
    </row>
    <row r="168" spans="2:10" x14ac:dyDescent="0.2">
      <c r="B168" s="1011" t="s">
        <v>337</v>
      </c>
      <c r="C168" s="1012"/>
      <c r="D168" s="1011" t="s">
        <v>387</v>
      </c>
      <c r="E168" s="1012"/>
      <c r="F168" s="1030"/>
      <c r="G168" s="1031"/>
      <c r="H168" s="1024"/>
      <c r="I168" s="221" t="s">
        <v>339</v>
      </c>
      <c r="J168" s="220" t="s">
        <v>340</v>
      </c>
    </row>
    <row r="169" spans="2:10" x14ac:dyDescent="0.2">
      <c r="B169" s="1042" t="s">
        <v>2</v>
      </c>
      <c r="C169" s="1043"/>
      <c r="D169" s="1034"/>
      <c r="E169" s="1035"/>
      <c r="F169" s="236" t="s">
        <v>354</v>
      </c>
      <c r="G169" s="237"/>
      <c r="H169" s="237" t="s">
        <v>354</v>
      </c>
      <c r="I169" s="237"/>
      <c r="J169" s="489">
        <v>10800</v>
      </c>
    </row>
    <row r="170" spans="2:10" x14ac:dyDescent="0.2">
      <c r="B170" s="1042" t="s">
        <v>73</v>
      </c>
      <c r="C170" s="1043"/>
      <c r="D170" s="1034"/>
      <c r="E170" s="1035"/>
      <c r="F170" s="236" t="s">
        <v>790</v>
      </c>
      <c r="G170" s="237"/>
      <c r="H170" s="237">
        <v>5800</v>
      </c>
      <c r="I170" s="237"/>
      <c r="J170" s="489">
        <f>+J169+H170</f>
        <v>16600</v>
      </c>
    </row>
    <row r="171" spans="2:10" x14ac:dyDescent="0.2">
      <c r="B171" s="1040">
        <v>21</v>
      </c>
      <c r="C171" s="1041"/>
      <c r="D171" s="1034"/>
      <c r="E171" s="1035"/>
      <c r="F171" s="236" t="s">
        <v>790</v>
      </c>
      <c r="G171" s="237"/>
      <c r="H171" s="237">
        <v>5400</v>
      </c>
      <c r="I171" s="237"/>
      <c r="J171" s="489">
        <f>+J170+H171</f>
        <v>22000</v>
      </c>
    </row>
    <row r="172" spans="2:10" x14ac:dyDescent="0.2">
      <c r="B172" s="242"/>
      <c r="C172" s="242"/>
      <c r="D172" s="243"/>
      <c r="E172" s="243"/>
      <c r="F172" s="222"/>
      <c r="G172" s="240"/>
      <c r="H172" s="229"/>
      <c r="I172" s="240"/>
      <c r="J172" s="229"/>
    </row>
    <row r="173" spans="2:10" x14ac:dyDescent="0.2">
      <c r="B173" s="242"/>
      <c r="C173" s="242"/>
      <c r="D173" s="243"/>
      <c r="E173" s="243"/>
      <c r="F173" s="222"/>
      <c r="G173" s="240"/>
      <c r="H173" s="229"/>
      <c r="I173" s="240"/>
      <c r="J173" s="229"/>
    </row>
    <row r="174" spans="2:10" x14ac:dyDescent="0.2">
      <c r="B174" s="242"/>
      <c r="C174" s="242"/>
      <c r="D174" s="243"/>
      <c r="E174" s="243"/>
      <c r="F174" s="222"/>
      <c r="G174" s="240"/>
      <c r="H174" s="229"/>
      <c r="I174" s="240"/>
      <c r="J174" s="229"/>
    </row>
    <row r="175" spans="2:10" x14ac:dyDescent="0.2">
      <c r="B175" s="242"/>
      <c r="C175" s="242"/>
      <c r="D175" s="243"/>
      <c r="E175" s="243"/>
      <c r="F175" s="222"/>
      <c r="G175" s="240"/>
      <c r="H175" s="229"/>
      <c r="I175" s="240"/>
      <c r="J175" s="229"/>
    </row>
    <row r="176" spans="2:10" x14ac:dyDescent="0.2">
      <c r="B176" s="242"/>
      <c r="C176" s="242"/>
      <c r="D176" s="243"/>
      <c r="E176" s="243"/>
      <c r="F176" s="222"/>
      <c r="G176" s="240"/>
      <c r="H176" s="229"/>
      <c r="I176" s="240"/>
      <c r="J176" s="229"/>
    </row>
    <row r="177" spans="2:11" x14ac:dyDescent="0.2">
      <c r="B177" s="242"/>
      <c r="C177" s="242"/>
      <c r="D177" s="243"/>
      <c r="E177" s="243"/>
      <c r="F177" s="222"/>
      <c r="G177" s="240"/>
      <c r="H177" s="229"/>
      <c r="I177" s="240"/>
      <c r="J177" s="229"/>
    </row>
    <row r="178" spans="2:11" x14ac:dyDescent="0.2">
      <c r="B178" s="185" t="s">
        <v>410</v>
      </c>
      <c r="C178" s="218"/>
      <c r="D178" s="218"/>
      <c r="E178" s="219"/>
      <c r="F178" s="219"/>
      <c r="G178" s="222"/>
      <c r="H178" s="1036" t="s">
        <v>474</v>
      </c>
      <c r="I178" s="1036"/>
      <c r="J178" s="1036"/>
    </row>
    <row r="179" spans="2:11" x14ac:dyDescent="0.2">
      <c r="B179" s="1016"/>
      <c r="C179" s="1017"/>
      <c r="D179" s="1032"/>
      <c r="E179" s="1017"/>
      <c r="F179" s="1029" t="s">
        <v>386</v>
      </c>
      <c r="G179" s="1023" t="s">
        <v>339</v>
      </c>
      <c r="H179" s="1023" t="s">
        <v>340</v>
      </c>
      <c r="I179" s="1025" t="s">
        <v>352</v>
      </c>
      <c r="J179" s="1026"/>
    </row>
    <row r="180" spans="2:11" x14ac:dyDescent="0.2">
      <c r="B180" s="1011" t="s">
        <v>337</v>
      </c>
      <c r="C180" s="1012"/>
      <c r="D180" s="1011" t="s">
        <v>387</v>
      </c>
      <c r="E180" s="1012"/>
      <c r="F180" s="1030"/>
      <c r="G180" s="1031"/>
      <c r="H180" s="1024"/>
      <c r="I180" s="221" t="s">
        <v>339</v>
      </c>
      <c r="J180" s="220" t="s">
        <v>340</v>
      </c>
    </row>
    <row r="181" spans="2:11" x14ac:dyDescent="0.2">
      <c r="B181" s="1042" t="s">
        <v>2</v>
      </c>
      <c r="C181" s="1043"/>
      <c r="D181" s="1027"/>
      <c r="E181" s="1028"/>
      <c r="F181" s="225" t="s">
        <v>354</v>
      </c>
      <c r="G181" s="226" t="s">
        <v>354</v>
      </c>
      <c r="H181" s="227" t="s">
        <v>354</v>
      </c>
      <c r="I181" s="226">
        <v>5000</v>
      </c>
      <c r="J181" s="228"/>
    </row>
    <row r="182" spans="2:11" x14ac:dyDescent="0.2">
      <c r="B182" s="818"/>
      <c r="C182" s="819" t="s">
        <v>52</v>
      </c>
      <c r="D182" s="1034"/>
      <c r="E182" s="1035"/>
      <c r="F182" s="236" t="s">
        <v>790</v>
      </c>
      <c r="G182" s="237">
        <v>1600</v>
      </c>
      <c r="H182" s="238"/>
      <c r="I182" s="237">
        <f>+I181+G182</f>
        <v>6600</v>
      </c>
      <c r="J182" s="239"/>
    </row>
    <row r="183" spans="2:11" x14ac:dyDescent="0.2">
      <c r="B183" s="242"/>
      <c r="C183" s="242"/>
      <c r="D183" s="243"/>
      <c r="E183" s="243"/>
      <c r="F183" s="222"/>
      <c r="G183" s="240"/>
      <c r="H183" s="229"/>
      <c r="I183" s="240"/>
      <c r="J183" s="229"/>
    </row>
    <row r="184" spans="2:11" x14ac:dyDescent="0.2">
      <c r="B184" s="185" t="s">
        <v>407</v>
      </c>
      <c r="C184" s="218"/>
      <c r="D184" s="218"/>
      <c r="E184" s="219"/>
      <c r="F184" s="219"/>
      <c r="G184" s="222"/>
      <c r="H184" s="1036" t="s">
        <v>475</v>
      </c>
      <c r="I184" s="1036"/>
      <c r="J184" s="1036"/>
    </row>
    <row r="185" spans="2:11" x14ac:dyDescent="0.2">
      <c r="B185" s="1016"/>
      <c r="C185" s="1017"/>
      <c r="D185" s="1032"/>
      <c r="E185" s="1017"/>
      <c r="F185" s="1029" t="s">
        <v>386</v>
      </c>
      <c r="G185" s="1023" t="s">
        <v>339</v>
      </c>
      <c r="H185" s="1023" t="s">
        <v>340</v>
      </c>
      <c r="I185" s="1025" t="s">
        <v>352</v>
      </c>
      <c r="J185" s="1026"/>
    </row>
    <row r="186" spans="2:11" x14ac:dyDescent="0.2">
      <c r="B186" s="1011" t="s">
        <v>337</v>
      </c>
      <c r="C186" s="1012"/>
      <c r="D186" s="1011" t="s">
        <v>387</v>
      </c>
      <c r="E186" s="1012"/>
      <c r="F186" s="1030"/>
      <c r="G186" s="1031"/>
      <c r="H186" s="1024"/>
      <c r="I186" s="221" t="s">
        <v>339</v>
      </c>
      <c r="J186" s="220" t="s">
        <v>340</v>
      </c>
    </row>
    <row r="187" spans="2:11" x14ac:dyDescent="0.2">
      <c r="B187" s="1042" t="s">
        <v>2</v>
      </c>
      <c r="C187" s="1043"/>
      <c r="D187" s="1027"/>
      <c r="E187" s="1028"/>
      <c r="F187" s="225" t="s">
        <v>354</v>
      </c>
      <c r="G187" s="226" t="s">
        <v>354</v>
      </c>
      <c r="H187" s="227" t="s">
        <v>354</v>
      </c>
      <c r="I187" s="226">
        <v>900</v>
      </c>
      <c r="J187" s="228"/>
    </row>
    <row r="188" spans="2:11" x14ac:dyDescent="0.2">
      <c r="B188" s="818"/>
      <c r="C188" s="819" t="s">
        <v>72</v>
      </c>
      <c r="D188" s="1034"/>
      <c r="E188" s="1035"/>
      <c r="F188" s="236" t="s">
        <v>790</v>
      </c>
      <c r="G188" s="237">
        <v>700</v>
      </c>
      <c r="H188" s="238"/>
      <c r="I188" s="237">
        <f>+I187+G188</f>
        <v>1600</v>
      </c>
      <c r="J188" s="239"/>
    </row>
    <row r="189" spans="2:11" x14ac:dyDescent="0.2">
      <c r="B189" s="242"/>
      <c r="C189" s="242"/>
      <c r="D189" s="243"/>
      <c r="E189" s="243"/>
      <c r="F189" s="222"/>
      <c r="G189" s="240"/>
      <c r="H189" s="229"/>
      <c r="I189" s="240"/>
      <c r="J189" s="229"/>
    </row>
    <row r="190" spans="2:11" ht="15.75" x14ac:dyDescent="0.25">
      <c r="B190" s="184" t="s">
        <v>437</v>
      </c>
    </row>
    <row r="192" spans="2:11" ht="15.75" x14ac:dyDescent="0.25">
      <c r="B192" s="997" t="s">
        <v>851</v>
      </c>
      <c r="C192" s="998"/>
      <c r="D192" s="998"/>
      <c r="E192" s="998"/>
      <c r="F192" s="998"/>
      <c r="G192" s="998"/>
      <c r="H192" s="998"/>
      <c r="I192" s="998"/>
      <c r="J192" s="998"/>
      <c r="K192" s="999"/>
    </row>
    <row r="193" spans="2:11" ht="15.75" x14ac:dyDescent="0.25">
      <c r="B193" s="1000" t="s">
        <v>350</v>
      </c>
      <c r="C193" s="1001"/>
      <c r="D193" s="1001"/>
      <c r="E193" s="1001"/>
      <c r="F193" s="1001"/>
      <c r="G193" s="1001"/>
      <c r="H193" s="1001"/>
      <c r="I193" s="1001"/>
      <c r="J193" s="1001"/>
      <c r="K193" s="1002"/>
    </row>
    <row r="194" spans="2:11" ht="15.75" x14ac:dyDescent="0.25">
      <c r="B194" s="1048" t="s">
        <v>852</v>
      </c>
      <c r="C194" s="1049"/>
      <c r="D194" s="1049"/>
      <c r="E194" s="1049"/>
      <c r="F194" s="1049"/>
      <c r="G194" s="1049"/>
      <c r="H194" s="1049"/>
      <c r="I194" s="1049"/>
      <c r="J194" s="1049"/>
      <c r="K194" s="1050"/>
    </row>
    <row r="195" spans="2:11" ht="15.75" x14ac:dyDescent="0.25">
      <c r="B195" s="988" t="s">
        <v>419</v>
      </c>
      <c r="C195" s="989"/>
      <c r="D195" s="988" t="s">
        <v>351</v>
      </c>
      <c r="E195" s="1047"/>
      <c r="F195" s="1047"/>
      <c r="G195" s="1047"/>
      <c r="H195" s="1047"/>
      <c r="I195" s="989"/>
      <c r="J195" s="988" t="s">
        <v>352</v>
      </c>
      <c r="K195" s="989"/>
    </row>
    <row r="196" spans="2:11" ht="15.75" x14ac:dyDescent="0.25">
      <c r="B196" s="476"/>
      <c r="C196" s="477"/>
      <c r="D196" s="490"/>
      <c r="E196" s="490"/>
      <c r="F196" s="490"/>
      <c r="G196" s="490"/>
      <c r="H196" s="490"/>
      <c r="I196" s="477"/>
      <c r="J196" s="460" t="s">
        <v>339</v>
      </c>
      <c r="K196" s="315" t="s">
        <v>340</v>
      </c>
    </row>
    <row r="197" spans="2:11" x14ac:dyDescent="0.2">
      <c r="B197" s="461"/>
      <c r="C197" s="317">
        <v>11</v>
      </c>
      <c r="D197" s="445" t="s">
        <v>341</v>
      </c>
      <c r="E197" s="445"/>
      <c r="F197" s="445"/>
      <c r="G197" s="445"/>
      <c r="H197" s="445"/>
      <c r="I197" s="462"/>
      <c r="J197" s="494">
        <v>16700</v>
      </c>
      <c r="K197" s="266"/>
    </row>
    <row r="198" spans="2:11" x14ac:dyDescent="0.2">
      <c r="B198" s="461"/>
      <c r="C198" s="317">
        <v>12</v>
      </c>
      <c r="D198" s="445" t="s">
        <v>344</v>
      </c>
      <c r="E198" s="445"/>
      <c r="F198" s="445"/>
      <c r="G198" s="445"/>
      <c r="H198" s="445"/>
      <c r="I198" s="462"/>
      <c r="J198" s="470">
        <v>11400</v>
      </c>
      <c r="K198" s="214"/>
    </row>
    <row r="199" spans="2:11" x14ac:dyDescent="0.2">
      <c r="B199" s="461"/>
      <c r="C199" s="317">
        <v>13</v>
      </c>
      <c r="D199" s="445" t="s">
        <v>335</v>
      </c>
      <c r="E199" s="445"/>
      <c r="F199" s="445"/>
      <c r="G199" s="445"/>
      <c r="H199" s="445"/>
      <c r="I199" s="462"/>
      <c r="J199" s="470">
        <v>1500</v>
      </c>
      <c r="K199" s="214"/>
    </row>
    <row r="200" spans="2:11" x14ac:dyDescent="0.2">
      <c r="B200" s="461"/>
      <c r="C200" s="317">
        <v>14</v>
      </c>
      <c r="D200" s="445" t="s">
        <v>425</v>
      </c>
      <c r="E200" s="445"/>
      <c r="F200" s="445"/>
      <c r="G200" s="445"/>
      <c r="H200" s="445"/>
      <c r="I200" s="462"/>
      <c r="J200" s="470">
        <v>4600</v>
      </c>
      <c r="K200" s="214"/>
    </row>
    <row r="201" spans="2:11" x14ac:dyDescent="0.2">
      <c r="B201" s="461"/>
      <c r="C201" s="317">
        <v>15</v>
      </c>
      <c r="D201" s="445" t="s">
        <v>784</v>
      </c>
      <c r="E201" s="445"/>
      <c r="F201" s="445"/>
      <c r="G201" s="445"/>
      <c r="H201" s="445"/>
      <c r="I201" s="462"/>
      <c r="J201" s="470">
        <v>8000</v>
      </c>
      <c r="K201" s="214"/>
    </row>
    <row r="202" spans="2:11" x14ac:dyDescent="0.2">
      <c r="B202" s="461"/>
      <c r="C202" s="317">
        <v>16</v>
      </c>
      <c r="D202" s="445" t="s">
        <v>332</v>
      </c>
      <c r="E202" s="445"/>
      <c r="F202" s="445"/>
      <c r="G202" s="445"/>
      <c r="H202" s="445"/>
      <c r="I202" s="462"/>
      <c r="J202" s="470">
        <v>26000</v>
      </c>
      <c r="K202" s="214"/>
    </row>
    <row r="203" spans="2:11" x14ac:dyDescent="0.2">
      <c r="B203" s="461"/>
      <c r="C203" s="317">
        <v>21</v>
      </c>
      <c r="D203" s="445" t="s">
        <v>342</v>
      </c>
      <c r="E203" s="445"/>
      <c r="F203" s="445"/>
      <c r="G203" s="445"/>
      <c r="H203" s="445"/>
      <c r="I203" s="462"/>
      <c r="J203" s="470" t="s">
        <v>354</v>
      </c>
      <c r="K203" s="469">
        <v>9100</v>
      </c>
    </row>
    <row r="204" spans="2:11" x14ac:dyDescent="0.2">
      <c r="B204" s="461"/>
      <c r="C204" s="317">
        <v>22</v>
      </c>
      <c r="D204" s="445" t="s">
        <v>333</v>
      </c>
      <c r="E204" s="445"/>
      <c r="F204" s="445"/>
      <c r="G204" s="445"/>
      <c r="H204" s="445"/>
      <c r="I204" s="462"/>
      <c r="J204" s="470" t="s">
        <v>354</v>
      </c>
      <c r="K204" s="471">
        <v>1200</v>
      </c>
    </row>
    <row r="205" spans="2:11" x14ac:dyDescent="0.2">
      <c r="B205" s="461"/>
      <c r="C205" s="317">
        <v>31</v>
      </c>
      <c r="D205" s="445" t="s">
        <v>249</v>
      </c>
      <c r="E205" s="445"/>
      <c r="F205" s="445"/>
      <c r="G205" s="445"/>
      <c r="H205" s="445"/>
      <c r="I205" s="462"/>
      <c r="J205" s="470" t="s">
        <v>354</v>
      </c>
      <c r="K205" s="471">
        <v>52100</v>
      </c>
    </row>
    <row r="206" spans="2:11" x14ac:dyDescent="0.2">
      <c r="B206" s="461"/>
      <c r="C206" s="317">
        <v>33</v>
      </c>
      <c r="D206" s="445" t="s">
        <v>251</v>
      </c>
      <c r="E206" s="445"/>
      <c r="F206" s="445"/>
      <c r="G206" s="445"/>
      <c r="H206" s="445"/>
      <c r="I206" s="462"/>
      <c r="J206" s="470">
        <v>8000</v>
      </c>
      <c r="K206" s="471" t="s">
        <v>354</v>
      </c>
    </row>
    <row r="207" spans="2:11" x14ac:dyDescent="0.2">
      <c r="B207" s="461"/>
      <c r="C207" s="317">
        <v>41</v>
      </c>
      <c r="D207" s="445" t="s">
        <v>331</v>
      </c>
      <c r="E207" s="445"/>
      <c r="F207" s="445"/>
      <c r="G207" s="445"/>
      <c r="H207" s="445"/>
      <c r="I207" s="462"/>
      <c r="J207" s="470" t="s">
        <v>354</v>
      </c>
      <c r="K207" s="471">
        <v>22000</v>
      </c>
    </row>
    <row r="208" spans="2:11" x14ac:dyDescent="0.2">
      <c r="B208" s="461"/>
      <c r="C208" s="317">
        <v>51</v>
      </c>
      <c r="D208" s="445" t="s">
        <v>355</v>
      </c>
      <c r="E208" s="445"/>
      <c r="F208" s="445"/>
      <c r="G208" s="445"/>
      <c r="H208" s="445"/>
      <c r="I208" s="462"/>
      <c r="J208" s="470">
        <v>6600</v>
      </c>
      <c r="K208" s="471"/>
    </row>
    <row r="209" spans="2:11" x14ac:dyDescent="0.2">
      <c r="B209" s="461"/>
      <c r="C209" s="317">
        <v>52</v>
      </c>
      <c r="D209" s="445" t="s">
        <v>343</v>
      </c>
      <c r="E209" s="445"/>
      <c r="F209" s="445"/>
      <c r="G209" s="445"/>
      <c r="H209" s="445"/>
      <c r="I209" s="462"/>
      <c r="J209" s="470">
        <v>1600</v>
      </c>
      <c r="K209" s="214"/>
    </row>
    <row r="210" spans="2:11" ht="15.75" thickBot="1" x14ac:dyDescent="0.25">
      <c r="B210" s="461"/>
      <c r="C210" s="462"/>
      <c r="D210" s="445" t="s">
        <v>624</v>
      </c>
      <c r="E210" s="445"/>
      <c r="F210" s="445"/>
      <c r="G210" s="445"/>
      <c r="H210" s="445"/>
      <c r="I210" s="462"/>
      <c r="J210" s="495">
        <f>SUM(J197:J209)</f>
        <v>84400</v>
      </c>
      <c r="K210" s="495">
        <f>SUM(K197:K209)</f>
        <v>84400</v>
      </c>
    </row>
    <row r="211" spans="2:11" ht="15.75" thickTop="1" x14ac:dyDescent="0.2">
      <c r="B211" s="461"/>
      <c r="C211" s="462"/>
      <c r="D211" s="445"/>
      <c r="E211" s="445"/>
      <c r="F211" s="445"/>
      <c r="G211" s="445"/>
      <c r="H211" s="445"/>
      <c r="I211" s="462"/>
      <c r="J211" s="213"/>
      <c r="K211" s="214"/>
    </row>
    <row r="212" spans="2:11" x14ac:dyDescent="0.2">
      <c r="B212" s="461"/>
      <c r="C212" s="462"/>
      <c r="D212" s="445"/>
      <c r="E212" s="445"/>
      <c r="F212" s="445"/>
      <c r="G212" s="445"/>
      <c r="H212" s="445"/>
      <c r="I212" s="462"/>
      <c r="J212" s="213"/>
      <c r="K212" s="214"/>
    </row>
    <row r="213" spans="2:11" x14ac:dyDescent="0.2">
      <c r="B213" s="461"/>
      <c r="C213" s="462"/>
      <c r="D213" s="445"/>
      <c r="E213" s="445"/>
      <c r="F213" s="445"/>
      <c r="G213" s="445"/>
      <c r="H213" s="445"/>
      <c r="I213" s="462"/>
      <c r="J213" s="213"/>
      <c r="K213" s="214"/>
    </row>
    <row r="214" spans="2:11" x14ac:dyDescent="0.2">
      <c r="B214" s="461"/>
      <c r="C214" s="462"/>
      <c r="D214" s="445"/>
      <c r="E214" s="445"/>
      <c r="F214" s="445"/>
      <c r="G214" s="445"/>
      <c r="H214" s="445"/>
      <c r="I214" s="462"/>
      <c r="J214" s="213"/>
      <c r="K214" s="214"/>
    </row>
    <row r="215" spans="2:11" x14ac:dyDescent="0.2">
      <c r="B215" s="478"/>
      <c r="C215" s="479"/>
      <c r="D215" s="446"/>
      <c r="E215" s="446"/>
      <c r="F215" s="446"/>
      <c r="G215" s="446"/>
      <c r="H215" s="446"/>
      <c r="I215" s="479"/>
      <c r="J215" s="245"/>
      <c r="K215" s="701"/>
    </row>
  </sheetData>
  <mergeCells count="210">
    <mergeCell ref="D169:E169"/>
    <mergeCell ref="D181:E181"/>
    <mergeCell ref="B179:C179"/>
    <mergeCell ref="D179:E179"/>
    <mergeCell ref="F179:F180"/>
    <mergeCell ref="G179:G180"/>
    <mergeCell ref="D180:E180"/>
    <mergeCell ref="B170:C170"/>
    <mergeCell ref="B169:C169"/>
    <mergeCell ref="H179:H180"/>
    <mergeCell ref="J195:K195"/>
    <mergeCell ref="K46:K47"/>
    <mergeCell ref="B46:C47"/>
    <mergeCell ref="D46:H47"/>
    <mergeCell ref="I46:I47"/>
    <mergeCell ref="J46:J47"/>
    <mergeCell ref="D182:E182"/>
    <mergeCell ref="I179:J179"/>
    <mergeCell ref="B180:C180"/>
    <mergeCell ref="B186:C186"/>
    <mergeCell ref="D186:E186"/>
    <mergeCell ref="D187:E187"/>
    <mergeCell ref="D188:E188"/>
    <mergeCell ref="D195:I195"/>
    <mergeCell ref="B195:C195"/>
    <mergeCell ref="B187:C187"/>
    <mergeCell ref="B192:K192"/>
    <mergeCell ref="B193:K193"/>
    <mergeCell ref="B194:K194"/>
    <mergeCell ref="D167:E167"/>
    <mergeCell ref="F167:F168"/>
    <mergeCell ref="G167:G168"/>
    <mergeCell ref="H184:J184"/>
    <mergeCell ref="B185:C185"/>
    <mergeCell ref="D185:E185"/>
    <mergeCell ref="F185:F186"/>
    <mergeCell ref="G185:G186"/>
    <mergeCell ref="H185:H186"/>
    <mergeCell ref="I185:J185"/>
    <mergeCell ref="D162:E162"/>
    <mergeCell ref="D170:E170"/>
    <mergeCell ref="D171:E171"/>
    <mergeCell ref="H178:J178"/>
    <mergeCell ref="D163:E163"/>
    <mergeCell ref="D164:E164"/>
    <mergeCell ref="H167:H168"/>
    <mergeCell ref="I167:J167"/>
    <mergeCell ref="D168:E168"/>
    <mergeCell ref="H166:J166"/>
    <mergeCell ref="F155:F156"/>
    <mergeCell ref="G155:G156"/>
    <mergeCell ref="D157:E157"/>
    <mergeCell ref="H160:J160"/>
    <mergeCell ref="B161:C161"/>
    <mergeCell ref="D161:E161"/>
    <mergeCell ref="F161:F162"/>
    <mergeCell ref="G161:G162"/>
    <mergeCell ref="H161:H162"/>
    <mergeCell ref="I161:J161"/>
    <mergeCell ref="D151:E151"/>
    <mergeCell ref="D152:E152"/>
    <mergeCell ref="H154:J154"/>
    <mergeCell ref="B155:C155"/>
    <mergeCell ref="H155:H156"/>
    <mergeCell ref="D158:E158"/>
    <mergeCell ref="I155:J155"/>
    <mergeCell ref="B156:C156"/>
    <mergeCell ref="D156:E156"/>
    <mergeCell ref="D155:E155"/>
    <mergeCell ref="D146:E146"/>
    <mergeCell ref="H148:J148"/>
    <mergeCell ref="B149:C149"/>
    <mergeCell ref="D149:E149"/>
    <mergeCell ref="F149:F150"/>
    <mergeCell ref="G149:G150"/>
    <mergeCell ref="H149:H150"/>
    <mergeCell ref="I149:J149"/>
    <mergeCell ref="B150:C150"/>
    <mergeCell ref="D150:E150"/>
    <mergeCell ref="D143:E143"/>
    <mergeCell ref="D145:E145"/>
    <mergeCell ref="H140:J140"/>
    <mergeCell ref="B141:C141"/>
    <mergeCell ref="D141:E141"/>
    <mergeCell ref="F141:F142"/>
    <mergeCell ref="G141:G142"/>
    <mergeCell ref="H141:H142"/>
    <mergeCell ref="I141:J141"/>
    <mergeCell ref="B142:C142"/>
    <mergeCell ref="D142:E142"/>
    <mergeCell ref="J133:K133"/>
    <mergeCell ref="H134:J134"/>
    <mergeCell ref="D135:E135"/>
    <mergeCell ref="F135:F136"/>
    <mergeCell ref="G135:G136"/>
    <mergeCell ref="H135:H136"/>
    <mergeCell ref="I135:J135"/>
    <mergeCell ref="D138:E138"/>
    <mergeCell ref="D131:E131"/>
    <mergeCell ref="D132:E132"/>
    <mergeCell ref="B136:C136"/>
    <mergeCell ref="D136:E136"/>
    <mergeCell ref="B135:C135"/>
    <mergeCell ref="D137:E137"/>
    <mergeCell ref="B123:C123"/>
    <mergeCell ref="D123:E123"/>
    <mergeCell ref="B124:C124"/>
    <mergeCell ref="D124:E124"/>
    <mergeCell ref="D125:E125"/>
    <mergeCell ref="B129:C129"/>
    <mergeCell ref="D129:E129"/>
    <mergeCell ref="H129:H130"/>
    <mergeCell ref="I129:J129"/>
    <mergeCell ref="H128:J128"/>
    <mergeCell ref="B130:C130"/>
    <mergeCell ref="D130:E130"/>
    <mergeCell ref="D126:E126"/>
    <mergeCell ref="F129:F130"/>
    <mergeCell ref="G129:G130"/>
    <mergeCell ref="F123:F124"/>
    <mergeCell ref="G123:G124"/>
    <mergeCell ref="H123:H124"/>
    <mergeCell ref="I123:J123"/>
    <mergeCell ref="H122:J122"/>
    <mergeCell ref="I116:J116"/>
    <mergeCell ref="H116:H117"/>
    <mergeCell ref="B117:C117"/>
    <mergeCell ref="D117:E117"/>
    <mergeCell ref="D118:E118"/>
    <mergeCell ref="G116:G117"/>
    <mergeCell ref="D120:E120"/>
    <mergeCell ref="E122:F122"/>
    <mergeCell ref="D119:E119"/>
    <mergeCell ref="B118:C118"/>
    <mergeCell ref="B119:C119"/>
    <mergeCell ref="D112:E112"/>
    <mergeCell ref="D113:E113"/>
    <mergeCell ref="B116:C116"/>
    <mergeCell ref="D116:E116"/>
    <mergeCell ref="B112:C112"/>
    <mergeCell ref="D108:E108"/>
    <mergeCell ref="D109:E109"/>
    <mergeCell ref="D110:E110"/>
    <mergeCell ref="D111:E111"/>
    <mergeCell ref="B110:C110"/>
    <mergeCell ref="H115:J115"/>
    <mergeCell ref="F116:F117"/>
    <mergeCell ref="H106:J106"/>
    <mergeCell ref="B107:C107"/>
    <mergeCell ref="D107:E107"/>
    <mergeCell ref="F107:F108"/>
    <mergeCell ref="G107:G108"/>
    <mergeCell ref="H107:H108"/>
    <mergeCell ref="I107:J107"/>
    <mergeCell ref="B108:C108"/>
    <mergeCell ref="D104:E104"/>
    <mergeCell ref="D98:E98"/>
    <mergeCell ref="D103:E103"/>
    <mergeCell ref="D102:E102"/>
    <mergeCell ref="D99:E99"/>
    <mergeCell ref="D100:E100"/>
    <mergeCell ref="D97:E97"/>
    <mergeCell ref="D94:E94"/>
    <mergeCell ref="D95:E95"/>
    <mergeCell ref="H92:H93"/>
    <mergeCell ref="I92:J92"/>
    <mergeCell ref="D101:E101"/>
    <mergeCell ref="F92:F93"/>
    <mergeCell ref="B93:C93"/>
    <mergeCell ref="D93:E93"/>
    <mergeCell ref="B92:C92"/>
    <mergeCell ref="D92:E92"/>
    <mergeCell ref="G92:G93"/>
    <mergeCell ref="D96:E96"/>
    <mergeCell ref="B45:C45"/>
    <mergeCell ref="D45:H45"/>
    <mergeCell ref="B20:C21"/>
    <mergeCell ref="D20:H21"/>
    <mergeCell ref="J20:J21"/>
    <mergeCell ref="C7:K8"/>
    <mergeCell ref="C10:K12"/>
    <mergeCell ref="I20:I21"/>
    <mergeCell ref="K20:K21"/>
    <mergeCell ref="B111:C111"/>
    <mergeCell ref="B94:C94"/>
    <mergeCell ref="B95:C95"/>
    <mergeCell ref="B96:C96"/>
    <mergeCell ref="B97:C97"/>
    <mergeCell ref="B98:C98"/>
    <mergeCell ref="B99:C99"/>
    <mergeCell ref="B100:C100"/>
    <mergeCell ref="B101:C101"/>
    <mergeCell ref="B102:C102"/>
    <mergeCell ref="B109:C109"/>
    <mergeCell ref="B171:C171"/>
    <mergeCell ref="B181:C181"/>
    <mergeCell ref="B125:C125"/>
    <mergeCell ref="B131:C131"/>
    <mergeCell ref="B137:C137"/>
    <mergeCell ref="B151:C151"/>
    <mergeCell ref="B143:C143"/>
    <mergeCell ref="B144:C144"/>
    <mergeCell ref="B163:C163"/>
    <mergeCell ref="B168:C168"/>
    <mergeCell ref="B145:C145"/>
    <mergeCell ref="B146:C146"/>
    <mergeCell ref="B157:C157"/>
    <mergeCell ref="B158:C158"/>
    <mergeCell ref="B162:C162"/>
    <mergeCell ref="B167:C167"/>
  </mergeCells>
  <phoneticPr fontId="8"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sheetPr>
  <dimension ref="A1:I42"/>
  <sheetViews>
    <sheetView showGridLines="0" view="pageLayout" zoomScaleNormal="100" workbookViewId="0"/>
  </sheetViews>
  <sheetFormatPr defaultRowHeight="15" x14ac:dyDescent="0.2"/>
  <cols>
    <col min="1" max="1" width="4.5703125" style="185" customWidth="1"/>
    <col min="2" max="2" width="5.140625" style="185" customWidth="1"/>
    <col min="3" max="4" width="9.140625" style="185"/>
    <col min="5" max="5" width="13.140625" style="185" customWidth="1"/>
    <col min="6" max="7" width="9.140625" style="185"/>
    <col min="8" max="9" width="15" style="185" customWidth="1"/>
    <col min="10" max="16384" width="9.140625" style="185"/>
  </cols>
  <sheetData>
    <row r="1" spans="1:9" ht="15.75" x14ac:dyDescent="0.25">
      <c r="A1" s="19" t="s">
        <v>561</v>
      </c>
    </row>
    <row r="3" spans="1:9" ht="15" customHeight="1" x14ac:dyDescent="0.2">
      <c r="B3" s="969" t="s">
        <v>853</v>
      </c>
      <c r="C3" s="969"/>
      <c r="D3" s="969"/>
      <c r="E3" s="969"/>
      <c r="F3" s="969"/>
      <c r="G3" s="969"/>
      <c r="H3" s="969"/>
      <c r="I3" s="969"/>
    </row>
    <row r="4" spans="1:9" x14ac:dyDescent="0.2">
      <c r="B4" s="969"/>
      <c r="C4" s="969"/>
      <c r="D4" s="969"/>
      <c r="E4" s="969"/>
      <c r="F4" s="969"/>
      <c r="G4" s="969"/>
      <c r="H4" s="969"/>
      <c r="I4" s="969"/>
    </row>
    <row r="6" spans="1:9" ht="15.75" x14ac:dyDescent="0.25">
      <c r="A6" s="184" t="s">
        <v>318</v>
      </c>
    </row>
    <row r="8" spans="1:9" ht="15.75" x14ac:dyDescent="0.25">
      <c r="B8" s="997" t="s">
        <v>854</v>
      </c>
      <c r="C8" s="998"/>
      <c r="D8" s="998"/>
      <c r="E8" s="998"/>
      <c r="F8" s="998"/>
      <c r="G8" s="998"/>
      <c r="H8" s="998"/>
      <c r="I8" s="999"/>
    </row>
    <row r="9" spans="1:9" ht="15.75" x14ac:dyDescent="0.25">
      <c r="B9" s="1000" t="s">
        <v>350</v>
      </c>
      <c r="C9" s="1001"/>
      <c r="D9" s="1001"/>
      <c r="E9" s="1001"/>
      <c r="F9" s="1001"/>
      <c r="G9" s="1001"/>
      <c r="H9" s="1001"/>
      <c r="I9" s="1002"/>
    </row>
    <row r="10" spans="1:9" ht="15.75" x14ac:dyDescent="0.25">
      <c r="B10" s="1048" t="s">
        <v>855</v>
      </c>
      <c r="C10" s="1049"/>
      <c r="D10" s="1049"/>
      <c r="E10" s="1049"/>
      <c r="F10" s="1049"/>
      <c r="G10" s="1049"/>
      <c r="H10" s="1049"/>
      <c r="I10" s="1050"/>
    </row>
    <row r="11" spans="1:9" ht="15.75" x14ac:dyDescent="0.25">
      <c r="B11" s="491" t="s">
        <v>351</v>
      </c>
      <c r="C11" s="492"/>
      <c r="D11" s="492"/>
      <c r="E11" s="492"/>
      <c r="F11" s="492"/>
      <c r="G11" s="492"/>
      <c r="H11" s="988" t="s">
        <v>352</v>
      </c>
      <c r="I11" s="989"/>
    </row>
    <row r="12" spans="1:9" ht="15.75" x14ac:dyDescent="0.25">
      <c r="B12" s="1009"/>
      <c r="C12" s="1051"/>
      <c r="D12" s="1051"/>
      <c r="E12" s="1051"/>
      <c r="F12" s="1051"/>
      <c r="G12" s="1051"/>
      <c r="H12" s="460" t="s">
        <v>339</v>
      </c>
      <c r="I12" s="315" t="s">
        <v>340</v>
      </c>
    </row>
    <row r="13" spans="1:9" x14ac:dyDescent="0.2">
      <c r="B13" s="461" t="s">
        <v>341</v>
      </c>
      <c r="C13" s="445"/>
      <c r="D13" s="445"/>
      <c r="E13" s="445"/>
      <c r="F13" s="445"/>
      <c r="G13" s="445"/>
      <c r="H13" s="493">
        <v>10200</v>
      </c>
      <c r="I13" s="266"/>
    </row>
    <row r="14" spans="1:9" x14ac:dyDescent="0.2">
      <c r="B14" s="461" t="s">
        <v>344</v>
      </c>
      <c r="C14" s="445"/>
      <c r="D14" s="445"/>
      <c r="E14" s="445"/>
      <c r="F14" s="445"/>
      <c r="G14" s="445"/>
      <c r="H14" s="464">
        <v>15000</v>
      </c>
      <c r="I14" s="214"/>
    </row>
    <row r="15" spans="1:9" x14ac:dyDescent="0.2">
      <c r="B15" s="461" t="s">
        <v>335</v>
      </c>
      <c r="C15" s="445"/>
      <c r="D15" s="445"/>
      <c r="E15" s="445"/>
      <c r="F15" s="445"/>
      <c r="G15" s="445"/>
      <c r="H15" s="464">
        <v>2500</v>
      </c>
      <c r="I15" s="214"/>
    </row>
    <row r="16" spans="1:9" x14ac:dyDescent="0.2">
      <c r="B16" s="461" t="s">
        <v>436</v>
      </c>
      <c r="C16" s="445"/>
      <c r="D16" s="445"/>
      <c r="E16" s="445"/>
      <c r="F16" s="445"/>
      <c r="G16" s="445"/>
      <c r="H16" s="464">
        <v>3900</v>
      </c>
      <c r="I16" s="214"/>
    </row>
    <row r="17" spans="2:9" x14ac:dyDescent="0.2">
      <c r="B17" s="461" t="s">
        <v>353</v>
      </c>
      <c r="C17" s="445"/>
      <c r="D17" s="445"/>
      <c r="E17" s="445"/>
      <c r="F17" s="445"/>
      <c r="G17" s="445"/>
      <c r="H17" s="464">
        <v>76500</v>
      </c>
      <c r="I17" s="214" t="s">
        <v>354</v>
      </c>
    </row>
    <row r="18" spans="2:9" x14ac:dyDescent="0.2">
      <c r="B18" s="461" t="s">
        <v>342</v>
      </c>
      <c r="C18" s="445"/>
      <c r="D18" s="445"/>
      <c r="E18" s="445"/>
      <c r="F18" s="445"/>
      <c r="G18" s="445"/>
      <c r="H18" s="213" t="s">
        <v>354</v>
      </c>
      <c r="I18" s="465">
        <v>4400</v>
      </c>
    </row>
    <row r="19" spans="2:9" x14ac:dyDescent="0.2">
      <c r="B19" s="461" t="s">
        <v>330</v>
      </c>
      <c r="C19" s="445"/>
      <c r="D19" s="445"/>
      <c r="E19" s="445"/>
      <c r="F19" s="445"/>
      <c r="G19" s="445"/>
      <c r="H19" s="213"/>
      <c r="I19" s="466">
        <v>47000</v>
      </c>
    </row>
    <row r="20" spans="2:9" x14ac:dyDescent="0.2">
      <c r="B20" s="461" t="s">
        <v>249</v>
      </c>
      <c r="C20" s="445"/>
      <c r="D20" s="445"/>
      <c r="E20" s="445"/>
      <c r="F20" s="445"/>
      <c r="G20" s="445"/>
      <c r="H20" s="213" t="s">
        <v>354</v>
      </c>
      <c r="I20" s="466">
        <v>50000</v>
      </c>
    </row>
    <row r="21" spans="2:9" x14ac:dyDescent="0.2">
      <c r="B21" s="461" t="s">
        <v>251</v>
      </c>
      <c r="C21" s="445"/>
      <c r="D21" s="445"/>
      <c r="E21" s="445"/>
      <c r="F21" s="445"/>
      <c r="G21" s="445"/>
      <c r="H21" s="464">
        <v>3400</v>
      </c>
      <c r="I21" s="214" t="s">
        <v>354</v>
      </c>
    </row>
    <row r="22" spans="2:9" x14ac:dyDescent="0.2">
      <c r="B22" s="461" t="s">
        <v>331</v>
      </c>
      <c r="C22" s="445"/>
      <c r="D22" s="445"/>
      <c r="E22" s="445"/>
      <c r="F22" s="445"/>
      <c r="G22" s="445"/>
      <c r="H22" s="213" t="s">
        <v>354</v>
      </c>
      <c r="I22" s="466">
        <v>14500</v>
      </c>
    </row>
    <row r="23" spans="2:9" x14ac:dyDescent="0.2">
      <c r="B23" s="461" t="s">
        <v>355</v>
      </c>
      <c r="C23" s="445"/>
      <c r="D23" s="445"/>
      <c r="E23" s="445"/>
      <c r="F23" s="445"/>
      <c r="G23" s="445"/>
      <c r="H23" s="464">
        <v>3500</v>
      </c>
      <c r="I23" s="214"/>
    </row>
    <row r="24" spans="2:9" x14ac:dyDescent="0.2">
      <c r="B24" s="461" t="s">
        <v>343</v>
      </c>
      <c r="C24" s="445"/>
      <c r="D24" s="445"/>
      <c r="E24" s="445"/>
      <c r="F24" s="445"/>
      <c r="G24" s="445"/>
      <c r="H24" s="213">
        <v>700</v>
      </c>
      <c r="I24" s="214"/>
    </row>
    <row r="25" spans="2:9" x14ac:dyDescent="0.2">
      <c r="B25" s="461" t="s">
        <v>336</v>
      </c>
      <c r="C25" s="445"/>
      <c r="D25" s="445"/>
      <c r="E25" s="445"/>
      <c r="F25" s="445"/>
      <c r="G25" s="445"/>
      <c r="H25" s="213">
        <v>200</v>
      </c>
      <c r="I25" s="214"/>
    </row>
    <row r="26" spans="2:9" ht="16.5" thickBot="1" x14ac:dyDescent="0.3">
      <c r="B26" s="461" t="s">
        <v>624</v>
      </c>
      <c r="C26" s="445"/>
      <c r="D26" s="445"/>
      <c r="E26" s="445"/>
      <c r="F26" s="445"/>
      <c r="G26" s="445"/>
      <c r="H26" s="468">
        <f>SUM(H13:H25)</f>
        <v>115900</v>
      </c>
      <c r="I26" s="468">
        <f>SUM(I13:I25)</f>
        <v>115900</v>
      </c>
    </row>
    <row r="27" spans="2:9" ht="15.75" thickTop="1" x14ac:dyDescent="0.2">
      <c r="B27" s="461"/>
      <c r="C27" s="445"/>
      <c r="D27" s="445"/>
      <c r="E27" s="445"/>
      <c r="F27" s="445"/>
      <c r="G27" s="445"/>
      <c r="H27" s="213"/>
      <c r="I27" s="214"/>
    </row>
    <row r="28" spans="2:9" x14ac:dyDescent="0.2">
      <c r="B28" s="461"/>
      <c r="C28" s="445"/>
      <c r="D28" s="445"/>
      <c r="E28" s="445"/>
      <c r="F28" s="445"/>
      <c r="G28" s="445"/>
      <c r="H28" s="213"/>
      <c r="I28" s="214"/>
    </row>
    <row r="30" spans="2:9" ht="15.75" x14ac:dyDescent="0.25">
      <c r="B30" s="499" t="s">
        <v>791</v>
      </c>
      <c r="C30" s="496"/>
      <c r="D30" s="496"/>
      <c r="E30" s="496"/>
      <c r="F30" s="496"/>
      <c r="G30" s="496"/>
      <c r="H30" s="496"/>
      <c r="I30" s="497"/>
    </row>
    <row r="31" spans="2:9" x14ac:dyDescent="0.2">
      <c r="B31" s="703" t="s">
        <v>319</v>
      </c>
      <c r="C31" s="704" t="s">
        <v>856</v>
      </c>
      <c r="D31" s="704"/>
      <c r="E31" s="704"/>
      <c r="F31" s="704"/>
      <c r="G31" s="704"/>
      <c r="H31" s="704"/>
      <c r="I31" s="215"/>
    </row>
    <row r="32" spans="2:9" x14ac:dyDescent="0.2">
      <c r="B32" s="707" t="s">
        <v>320</v>
      </c>
      <c r="C32" s="191" t="s">
        <v>857</v>
      </c>
      <c r="D32" s="191"/>
      <c r="E32" s="191"/>
      <c r="F32" s="191"/>
      <c r="G32" s="191"/>
      <c r="H32" s="191"/>
      <c r="I32" s="214"/>
    </row>
    <row r="33" spans="2:9" x14ac:dyDescent="0.2">
      <c r="B33" s="500" t="s">
        <v>321</v>
      </c>
      <c r="C33" s="188" t="s">
        <v>858</v>
      </c>
      <c r="D33" s="188"/>
      <c r="E33" s="188"/>
      <c r="F33" s="188"/>
      <c r="G33" s="188"/>
      <c r="H33" s="188"/>
      <c r="I33" s="498"/>
    </row>
    <row r="34" spans="2:9" x14ac:dyDescent="0.2">
      <c r="B34" s="707" t="s">
        <v>322</v>
      </c>
      <c r="C34" s="191" t="s">
        <v>859</v>
      </c>
      <c r="D34" s="191"/>
      <c r="E34" s="191"/>
      <c r="F34" s="191"/>
      <c r="G34" s="191"/>
      <c r="H34" s="191"/>
      <c r="I34" s="214"/>
    </row>
    <row r="35" spans="2:9" x14ac:dyDescent="0.2">
      <c r="B35" s="500" t="s">
        <v>323</v>
      </c>
      <c r="C35" s="188" t="s">
        <v>860</v>
      </c>
      <c r="D35" s="188"/>
      <c r="E35" s="188"/>
      <c r="F35" s="188"/>
      <c r="G35" s="188"/>
      <c r="H35" s="188"/>
      <c r="I35" s="498"/>
    </row>
    <row r="36" spans="2:9" x14ac:dyDescent="0.2">
      <c r="B36" s="707" t="s">
        <v>324</v>
      </c>
      <c r="C36" s="191" t="s">
        <v>861</v>
      </c>
      <c r="D36" s="191"/>
      <c r="E36" s="191"/>
      <c r="F36" s="191"/>
      <c r="G36" s="191"/>
      <c r="H36" s="191"/>
      <c r="I36" s="214"/>
    </row>
    <row r="37" spans="2:9" x14ac:dyDescent="0.2">
      <c r="B37" s="705"/>
      <c r="C37" s="706" t="s">
        <v>862</v>
      </c>
      <c r="D37" s="706"/>
      <c r="E37" s="706"/>
      <c r="F37" s="706"/>
      <c r="G37" s="706"/>
      <c r="H37" s="706"/>
      <c r="I37" s="266"/>
    </row>
    <row r="38" spans="2:9" x14ac:dyDescent="0.2">
      <c r="B38" s="705" t="s">
        <v>325</v>
      </c>
      <c r="C38" s="706" t="s">
        <v>863</v>
      </c>
      <c r="D38" s="706"/>
      <c r="E38" s="706"/>
      <c r="F38" s="706"/>
      <c r="G38" s="706"/>
      <c r="H38" s="706"/>
      <c r="I38" s="266"/>
    </row>
    <row r="39" spans="2:9" x14ac:dyDescent="0.2">
      <c r="B39" s="707"/>
      <c r="C39" s="191" t="s">
        <v>864</v>
      </c>
      <c r="D39" s="191"/>
      <c r="E39" s="191"/>
      <c r="F39" s="191"/>
      <c r="G39" s="191"/>
      <c r="H39" s="191"/>
      <c r="I39" s="214"/>
    </row>
    <row r="40" spans="2:9" x14ac:dyDescent="0.2">
      <c r="B40" s="705" t="s">
        <v>326</v>
      </c>
      <c r="C40" s="706" t="s">
        <v>865</v>
      </c>
      <c r="D40" s="706"/>
      <c r="E40" s="706"/>
      <c r="F40" s="706"/>
      <c r="G40" s="706"/>
      <c r="H40" s="706"/>
      <c r="I40" s="266"/>
    </row>
    <row r="41" spans="2:9" x14ac:dyDescent="0.2">
      <c r="B41" s="705" t="s">
        <v>371</v>
      </c>
      <c r="C41" s="706" t="s">
        <v>866</v>
      </c>
      <c r="D41" s="706"/>
      <c r="E41" s="706"/>
      <c r="F41" s="706"/>
      <c r="G41" s="706"/>
      <c r="H41" s="706"/>
      <c r="I41" s="266"/>
    </row>
    <row r="42" spans="2:9" x14ac:dyDescent="0.2">
      <c r="B42" s="250"/>
      <c r="C42" s="246"/>
      <c r="D42" s="246"/>
      <c r="E42" s="246"/>
      <c r="F42" s="246"/>
      <c r="G42" s="246"/>
      <c r="H42" s="246"/>
      <c r="I42" s="216"/>
    </row>
  </sheetData>
  <mergeCells count="6">
    <mergeCell ref="B12:G12"/>
    <mergeCell ref="B3:I4"/>
    <mergeCell ref="H11:I11"/>
    <mergeCell ref="B8:I8"/>
    <mergeCell ref="B9:I9"/>
    <mergeCell ref="B10:I10"/>
  </mergeCells>
  <phoneticPr fontId="8"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sheetPr>
  <dimension ref="A1:L85"/>
  <sheetViews>
    <sheetView showGridLines="0" view="pageLayout" zoomScaleNormal="100" workbookViewId="0"/>
  </sheetViews>
  <sheetFormatPr defaultRowHeight="15" x14ac:dyDescent="0.2"/>
  <cols>
    <col min="1" max="1" width="4.5703125" style="185" customWidth="1"/>
    <col min="2" max="2" width="3" style="185" customWidth="1"/>
    <col min="3" max="4" width="9.140625" style="185"/>
    <col min="5" max="5" width="6.5703125" style="185" customWidth="1"/>
    <col min="6" max="6" width="12" style="185" customWidth="1"/>
    <col min="7" max="8" width="9.140625" style="185"/>
    <col min="9" max="9" width="16.140625" style="185" customWidth="1"/>
    <col min="10" max="10" width="12" style="185" customWidth="1"/>
    <col min="11" max="11" width="3.140625" style="185" customWidth="1"/>
    <col min="12" max="16384" width="9.140625" style="185"/>
  </cols>
  <sheetData>
    <row r="1" spans="1:10" ht="15.75" x14ac:dyDescent="0.25">
      <c r="A1" s="19" t="s">
        <v>562</v>
      </c>
    </row>
    <row r="3" spans="1:10" ht="15.75" x14ac:dyDescent="0.25">
      <c r="B3" s="184" t="s">
        <v>346</v>
      </c>
    </row>
    <row r="5" spans="1:10" x14ac:dyDescent="0.2">
      <c r="B5" s="186" t="s">
        <v>284</v>
      </c>
      <c r="C5" s="185" t="s">
        <v>870</v>
      </c>
    </row>
    <row r="6" spans="1:10" x14ac:dyDescent="0.2">
      <c r="B6" s="186"/>
    </row>
    <row r="7" spans="1:10" ht="15" customHeight="1" x14ac:dyDescent="0.2">
      <c r="B7" s="186" t="s">
        <v>285</v>
      </c>
      <c r="C7" s="1055" t="s">
        <v>871</v>
      </c>
      <c r="D7" s="1056"/>
      <c r="E7" s="1056"/>
      <c r="F7" s="1056"/>
      <c r="G7" s="1056"/>
      <c r="H7" s="1056"/>
      <c r="I7" s="1056"/>
      <c r="J7" s="1056"/>
    </row>
    <row r="8" spans="1:10" x14ac:dyDescent="0.2">
      <c r="B8" s="186"/>
      <c r="C8" s="1056"/>
      <c r="D8" s="1056"/>
      <c r="E8" s="1056"/>
      <c r="F8" s="1056"/>
      <c r="G8" s="1056"/>
      <c r="H8" s="1056"/>
      <c r="I8" s="1056"/>
      <c r="J8" s="1056"/>
    </row>
    <row r="9" spans="1:10" x14ac:dyDescent="0.2">
      <c r="B9" s="186"/>
    </row>
    <row r="10" spans="1:10" x14ac:dyDescent="0.2">
      <c r="B10" s="186" t="s">
        <v>287</v>
      </c>
      <c r="C10" s="185" t="s">
        <v>872</v>
      </c>
    </row>
    <row r="11" spans="1:10" x14ac:dyDescent="0.2">
      <c r="B11" s="186"/>
    </row>
    <row r="12" spans="1:10" x14ac:dyDescent="0.2">
      <c r="B12" s="186" t="s">
        <v>289</v>
      </c>
      <c r="C12" s="185" t="s">
        <v>873</v>
      </c>
    </row>
    <row r="13" spans="1:10" x14ac:dyDescent="0.2">
      <c r="B13" s="186"/>
    </row>
    <row r="14" spans="1:10" ht="15.75" x14ac:dyDescent="0.25">
      <c r="A14" s="184" t="s">
        <v>318</v>
      </c>
      <c r="B14" s="186"/>
    </row>
    <row r="15" spans="1:10" ht="15.75" x14ac:dyDescent="0.25">
      <c r="A15" s="184"/>
      <c r="B15" s="186"/>
    </row>
    <row r="16" spans="1:10" ht="15.75" x14ac:dyDescent="0.25">
      <c r="A16" s="184"/>
      <c r="B16" s="244" t="s">
        <v>348</v>
      </c>
    </row>
    <row r="17" spans="2:10" x14ac:dyDescent="0.2">
      <c r="B17" s="186"/>
    </row>
    <row r="18" spans="2:10" ht="15.75" x14ac:dyDescent="0.25">
      <c r="B18" s="997" t="s">
        <v>874</v>
      </c>
      <c r="C18" s="998"/>
      <c r="D18" s="998"/>
      <c r="E18" s="998"/>
      <c r="F18" s="998"/>
      <c r="G18" s="998"/>
      <c r="H18" s="998"/>
      <c r="I18" s="998"/>
      <c r="J18" s="999"/>
    </row>
    <row r="19" spans="2:10" ht="15.75" x14ac:dyDescent="0.25">
      <c r="B19" s="1000" t="s">
        <v>476</v>
      </c>
      <c r="C19" s="1001"/>
      <c r="D19" s="1001"/>
      <c r="E19" s="1001"/>
      <c r="F19" s="1001"/>
      <c r="G19" s="1001"/>
      <c r="H19" s="1001"/>
      <c r="I19" s="1001"/>
      <c r="J19" s="1002"/>
    </row>
    <row r="20" spans="2:10" ht="15.75" x14ac:dyDescent="0.25">
      <c r="B20" s="1052" t="s">
        <v>875</v>
      </c>
      <c r="C20" s="1053"/>
      <c r="D20" s="1053"/>
      <c r="E20" s="1053"/>
      <c r="F20" s="1053"/>
      <c r="G20" s="1053"/>
      <c r="H20" s="1053"/>
      <c r="I20" s="1053"/>
      <c r="J20" s="1057"/>
    </row>
    <row r="21" spans="2:10" x14ac:dyDescent="0.2">
      <c r="B21" s="476"/>
      <c r="C21" s="490"/>
      <c r="D21" s="490"/>
      <c r="E21" s="490"/>
      <c r="F21" s="490"/>
      <c r="G21" s="490"/>
      <c r="H21" s="490"/>
      <c r="I21" s="248"/>
      <c r="J21" s="214"/>
    </row>
    <row r="22" spans="2:10" x14ac:dyDescent="0.2">
      <c r="B22" s="461" t="s">
        <v>792</v>
      </c>
      <c r="C22" s="445"/>
      <c r="D22" s="445"/>
      <c r="E22" s="445"/>
      <c r="F22" s="445"/>
      <c r="G22" s="445"/>
      <c r="H22" s="445"/>
      <c r="I22" s="191"/>
      <c r="J22" s="469">
        <v>11840</v>
      </c>
    </row>
    <row r="23" spans="2:10" x14ac:dyDescent="0.2">
      <c r="B23" s="461"/>
      <c r="C23" s="445" t="s">
        <v>331</v>
      </c>
      <c r="D23" s="445"/>
      <c r="E23" s="445"/>
      <c r="F23" s="445"/>
      <c r="G23" s="445"/>
      <c r="H23" s="445"/>
      <c r="I23" s="191"/>
      <c r="J23" s="214"/>
    </row>
    <row r="24" spans="2:10" x14ac:dyDescent="0.2">
      <c r="B24" s="461" t="s">
        <v>793</v>
      </c>
      <c r="C24" s="445"/>
      <c r="D24" s="445"/>
      <c r="E24" s="445"/>
      <c r="F24" s="445"/>
      <c r="G24" s="445"/>
      <c r="H24" s="445"/>
      <c r="I24" s="191"/>
      <c r="J24" s="214"/>
    </row>
    <row r="25" spans="2:10" x14ac:dyDescent="0.2">
      <c r="B25" s="461"/>
      <c r="C25" s="445" t="s">
        <v>355</v>
      </c>
      <c r="D25" s="445"/>
      <c r="E25" s="445"/>
      <c r="F25" s="445"/>
      <c r="G25" s="445"/>
      <c r="H25" s="445"/>
      <c r="I25" s="708">
        <v>2300</v>
      </c>
      <c r="J25" s="214"/>
    </row>
    <row r="26" spans="2:10" x14ac:dyDescent="0.2">
      <c r="B26" s="461"/>
      <c r="C26" s="445" t="s">
        <v>343</v>
      </c>
      <c r="D26" s="445"/>
      <c r="E26" s="445"/>
      <c r="F26" s="445"/>
      <c r="G26" s="445"/>
      <c r="H26" s="445"/>
      <c r="I26" s="709">
        <v>800</v>
      </c>
      <c r="J26" s="214"/>
    </row>
    <row r="27" spans="2:10" x14ac:dyDescent="0.2">
      <c r="B27" s="461"/>
      <c r="C27" s="445" t="s">
        <v>334</v>
      </c>
      <c r="D27" s="445"/>
      <c r="E27" s="445"/>
      <c r="F27" s="445"/>
      <c r="G27" s="445"/>
      <c r="H27" s="445"/>
      <c r="I27" s="710">
        <v>250</v>
      </c>
      <c r="J27" s="214"/>
    </row>
    <row r="28" spans="2:10" x14ac:dyDescent="0.2">
      <c r="B28" s="461"/>
      <c r="C28" s="445" t="s">
        <v>794</v>
      </c>
      <c r="D28" s="445"/>
      <c r="E28" s="445"/>
      <c r="F28" s="445"/>
      <c r="G28" s="445"/>
      <c r="H28" s="445"/>
      <c r="I28" s="706"/>
      <c r="J28" s="471">
        <f>+I25+I26+I27</f>
        <v>3350</v>
      </c>
    </row>
    <row r="29" spans="2:10" x14ac:dyDescent="0.2">
      <c r="B29" s="461"/>
      <c r="C29" s="445"/>
      <c r="D29" s="445"/>
      <c r="E29" s="445"/>
      <c r="F29" s="445"/>
      <c r="G29" s="445"/>
      <c r="H29" s="445"/>
      <c r="I29" s="191"/>
      <c r="J29" s="214"/>
    </row>
    <row r="30" spans="2:10" x14ac:dyDescent="0.2">
      <c r="B30" s="461"/>
      <c r="C30" s="445"/>
      <c r="D30" s="445"/>
      <c r="E30" s="445"/>
      <c r="F30" s="445"/>
      <c r="G30" s="445"/>
      <c r="H30" s="445"/>
      <c r="I30" s="191"/>
      <c r="J30" s="215"/>
    </row>
    <row r="31" spans="2:10" ht="15.75" thickBot="1" x14ac:dyDescent="0.25">
      <c r="B31" s="461" t="s">
        <v>795</v>
      </c>
      <c r="C31" s="445"/>
      <c r="D31" s="445"/>
      <c r="E31" s="445"/>
      <c r="F31" s="445"/>
      <c r="G31" s="445"/>
      <c r="H31" s="445"/>
      <c r="I31" s="191"/>
      <c r="J31" s="501">
        <f>+J22-J28</f>
        <v>8490</v>
      </c>
    </row>
    <row r="32" spans="2:10" ht="15.75" thickTop="1" x14ac:dyDescent="0.2">
      <c r="B32" s="478"/>
      <c r="C32" s="446"/>
      <c r="D32" s="446"/>
      <c r="E32" s="446"/>
      <c r="F32" s="446"/>
      <c r="G32" s="446"/>
      <c r="H32" s="446"/>
      <c r="I32" s="262"/>
      <c r="J32" s="216"/>
    </row>
    <row r="45" spans="2:10" ht="15.75" x14ac:dyDescent="0.25">
      <c r="B45" s="244" t="s">
        <v>347</v>
      </c>
    </row>
    <row r="47" spans="2:10" ht="15.75" x14ac:dyDescent="0.25">
      <c r="B47" s="997" t="str">
        <f>+B18</f>
        <v xml:space="preserve"> SANDRA SOUSA, REGISTERED DIETICIAN</v>
      </c>
      <c r="C47" s="998"/>
      <c r="D47" s="998"/>
      <c r="E47" s="998"/>
      <c r="F47" s="998"/>
      <c r="G47" s="998"/>
      <c r="H47" s="998"/>
      <c r="I47" s="998"/>
      <c r="J47" s="720"/>
    </row>
    <row r="48" spans="2:10" ht="15.75" x14ac:dyDescent="0.25">
      <c r="B48" s="1000" t="s">
        <v>264</v>
      </c>
      <c r="C48" s="1001"/>
      <c r="D48" s="1001"/>
      <c r="E48" s="1001"/>
      <c r="F48" s="1001"/>
      <c r="G48" s="1001"/>
      <c r="H48" s="1001"/>
      <c r="I48" s="1001"/>
      <c r="J48" s="720"/>
    </row>
    <row r="49" spans="2:10" ht="15.75" x14ac:dyDescent="0.25">
      <c r="B49" s="1052" t="str">
        <f>+B20</f>
        <v xml:space="preserve"> Month Ended July 31, 2017</v>
      </c>
      <c r="C49" s="1053"/>
      <c r="D49" s="1053"/>
      <c r="E49" s="1053"/>
      <c r="F49" s="1053"/>
      <c r="G49" s="1053"/>
      <c r="H49" s="1053"/>
      <c r="I49" s="1054"/>
      <c r="J49" s="721"/>
    </row>
    <row r="50" spans="2:10" x14ac:dyDescent="0.2">
      <c r="B50" s="476"/>
      <c r="C50" s="490"/>
      <c r="D50" s="490"/>
      <c r="E50" s="490"/>
      <c r="F50" s="490"/>
      <c r="G50" s="490"/>
      <c r="H50" s="490"/>
      <c r="I50" s="714"/>
      <c r="J50" s="218"/>
    </row>
    <row r="51" spans="2:10" x14ac:dyDescent="0.2">
      <c r="B51" s="461" t="s">
        <v>877</v>
      </c>
      <c r="C51" s="445"/>
      <c r="D51" s="445"/>
      <c r="E51" s="445"/>
      <c r="F51" s="445"/>
      <c r="G51" s="445"/>
      <c r="H51" s="445"/>
      <c r="I51" s="715">
        <v>0</v>
      </c>
      <c r="J51" s="711"/>
    </row>
    <row r="52" spans="2:10" x14ac:dyDescent="0.2">
      <c r="B52" s="461" t="s">
        <v>796</v>
      </c>
      <c r="C52" s="445"/>
      <c r="D52" s="445"/>
      <c r="E52" s="445"/>
      <c r="F52" s="445"/>
      <c r="G52" s="445"/>
      <c r="H52" s="445"/>
      <c r="I52" s="716">
        <f>+J31</f>
        <v>8490</v>
      </c>
      <c r="J52" s="712"/>
    </row>
    <row r="53" spans="2:10" x14ac:dyDescent="0.2">
      <c r="B53" s="461"/>
      <c r="C53" s="445"/>
      <c r="D53" s="445"/>
      <c r="E53" s="445"/>
      <c r="F53" s="445"/>
      <c r="G53" s="445"/>
      <c r="H53" s="445"/>
      <c r="I53" s="717">
        <f>+I51+I52</f>
        <v>8490</v>
      </c>
      <c r="J53" s="712"/>
    </row>
    <row r="54" spans="2:10" x14ac:dyDescent="0.2">
      <c r="B54" s="461" t="s">
        <v>251</v>
      </c>
      <c r="C54" s="445"/>
      <c r="D54" s="445"/>
      <c r="E54" s="445"/>
      <c r="F54" s="445"/>
      <c r="G54" s="445"/>
      <c r="H54" s="445"/>
      <c r="I54" s="718">
        <v>-2600</v>
      </c>
      <c r="J54" s="713"/>
    </row>
    <row r="55" spans="2:10" ht="15.75" thickBot="1" x14ac:dyDescent="0.25">
      <c r="B55" s="461" t="s">
        <v>878</v>
      </c>
      <c r="C55" s="445"/>
      <c r="D55" s="445"/>
      <c r="E55" s="445"/>
      <c r="F55" s="445"/>
      <c r="G55" s="445"/>
      <c r="H55" s="445"/>
      <c r="I55" s="780">
        <f>+I53+I54</f>
        <v>5890</v>
      </c>
      <c r="J55" s="712"/>
    </row>
    <row r="56" spans="2:10" ht="15.75" thickTop="1" x14ac:dyDescent="0.2">
      <c r="B56" s="478"/>
      <c r="C56" s="446"/>
      <c r="D56" s="446"/>
      <c r="E56" s="446"/>
      <c r="F56" s="446"/>
      <c r="G56" s="446"/>
      <c r="H56" s="446"/>
      <c r="I56" s="719"/>
      <c r="J56" s="218"/>
    </row>
    <row r="57" spans="2:10" x14ac:dyDescent="0.2">
      <c r="H57" s="251"/>
    </row>
    <row r="58" spans="2:10" ht="15.75" x14ac:dyDescent="0.25">
      <c r="B58" s="184" t="s">
        <v>477</v>
      </c>
      <c r="F58" s="502"/>
    </row>
    <row r="60" spans="2:10" ht="15.75" x14ac:dyDescent="0.25">
      <c r="B60" s="1058" t="str">
        <f>+B47</f>
        <v xml:space="preserve"> SANDRA SOUSA, REGISTERED DIETICIAN</v>
      </c>
      <c r="C60" s="1059"/>
      <c r="D60" s="1059"/>
      <c r="E60" s="1059"/>
      <c r="F60" s="1059"/>
      <c r="G60" s="1059"/>
      <c r="H60" s="1059"/>
      <c r="I60" s="1059"/>
      <c r="J60" s="1060"/>
    </row>
    <row r="61" spans="2:10" ht="15.75" x14ac:dyDescent="0.25">
      <c r="B61" s="1000" t="s">
        <v>478</v>
      </c>
      <c r="C61" s="1001"/>
      <c r="D61" s="1001"/>
      <c r="E61" s="1001"/>
      <c r="F61" s="1001"/>
      <c r="G61" s="1001"/>
      <c r="H61" s="1001"/>
      <c r="I61" s="1001"/>
      <c r="J61" s="1002"/>
    </row>
    <row r="62" spans="2:10" ht="15.75" x14ac:dyDescent="0.25">
      <c r="B62" s="1048" t="s">
        <v>876</v>
      </c>
      <c r="C62" s="1049"/>
      <c r="D62" s="1049"/>
      <c r="E62" s="1049"/>
      <c r="F62" s="1049"/>
      <c r="G62" s="1049"/>
      <c r="H62" s="1049"/>
      <c r="I62" s="1049"/>
      <c r="J62" s="1050"/>
    </row>
    <row r="63" spans="2:10" ht="15.75" x14ac:dyDescent="0.25">
      <c r="B63" s="997" t="s">
        <v>357</v>
      </c>
      <c r="C63" s="998"/>
      <c r="D63" s="998"/>
      <c r="E63" s="998"/>
      <c r="F63" s="998"/>
      <c r="G63" s="998" t="s">
        <v>360</v>
      </c>
      <c r="H63" s="998"/>
      <c r="I63" s="998"/>
      <c r="J63" s="999"/>
    </row>
    <row r="64" spans="2:10" x14ac:dyDescent="0.2">
      <c r="B64" s="461"/>
      <c r="C64" s="445"/>
      <c r="D64" s="445"/>
      <c r="E64" s="445"/>
      <c r="F64" s="191"/>
      <c r="G64" s="461"/>
      <c r="H64" s="445"/>
      <c r="I64" s="445"/>
      <c r="J64" s="214"/>
    </row>
    <row r="65" spans="2:12" x14ac:dyDescent="0.2">
      <c r="B65" s="461" t="s">
        <v>341</v>
      </c>
      <c r="C65" s="445"/>
      <c r="D65" s="445"/>
      <c r="E65" s="445"/>
      <c r="F65" s="469">
        <v>33000</v>
      </c>
      <c r="G65" s="461" t="s">
        <v>342</v>
      </c>
      <c r="H65" s="445"/>
      <c r="I65" s="445"/>
      <c r="J65" s="469">
        <v>3300</v>
      </c>
    </row>
    <row r="66" spans="2:12" x14ac:dyDescent="0.2">
      <c r="B66" s="461" t="s">
        <v>344</v>
      </c>
      <c r="C66" s="445"/>
      <c r="D66" s="445"/>
      <c r="E66" s="445"/>
      <c r="F66" s="471">
        <v>9500</v>
      </c>
      <c r="G66" s="461" t="s">
        <v>333</v>
      </c>
      <c r="H66" s="445"/>
      <c r="I66" s="445"/>
      <c r="J66" s="471">
        <v>2810</v>
      </c>
    </row>
    <row r="67" spans="2:12" x14ac:dyDescent="0.2">
      <c r="B67" s="461" t="s">
        <v>335</v>
      </c>
      <c r="C67" s="445"/>
      <c r="D67" s="445"/>
      <c r="E67" s="445"/>
      <c r="F67" s="471">
        <v>1500</v>
      </c>
      <c r="G67" s="461" t="s">
        <v>330</v>
      </c>
      <c r="H67" s="445"/>
      <c r="I67" s="445"/>
      <c r="J67" s="503">
        <v>25000</v>
      </c>
    </row>
    <row r="68" spans="2:12" x14ac:dyDescent="0.2">
      <c r="B68" s="461" t="s">
        <v>436</v>
      </c>
      <c r="C68" s="445"/>
      <c r="D68" s="445"/>
      <c r="E68" s="445"/>
      <c r="F68" s="471">
        <v>2000</v>
      </c>
      <c r="G68" s="461" t="s">
        <v>797</v>
      </c>
      <c r="H68" s="445"/>
      <c r="I68" s="445"/>
      <c r="J68" s="722">
        <f>+J65+J66+J67</f>
        <v>31110</v>
      </c>
      <c r="K68" s="251"/>
    </row>
    <row r="69" spans="2:12" x14ac:dyDescent="0.2">
      <c r="B69" s="461" t="s">
        <v>353</v>
      </c>
      <c r="C69" s="445"/>
      <c r="D69" s="445"/>
      <c r="E69" s="445"/>
      <c r="F69" s="471">
        <v>15000</v>
      </c>
      <c r="G69" s="461"/>
      <c r="H69" s="445"/>
      <c r="I69" s="445"/>
      <c r="J69" s="471"/>
      <c r="K69" s="251"/>
      <c r="L69" s="251"/>
    </row>
    <row r="70" spans="2:12" x14ac:dyDescent="0.2">
      <c r="B70" s="461"/>
      <c r="C70" s="445"/>
      <c r="D70" s="445"/>
      <c r="E70" s="445"/>
      <c r="F70" s="471"/>
      <c r="G70" s="461"/>
      <c r="H70" s="445"/>
      <c r="I70" s="445"/>
      <c r="J70" s="266"/>
      <c r="K70" s="251"/>
      <c r="L70" s="251"/>
    </row>
    <row r="71" spans="2:12" ht="15.75" x14ac:dyDescent="0.25">
      <c r="B71" s="461"/>
      <c r="C71" s="445"/>
      <c r="D71" s="445"/>
      <c r="E71" s="445"/>
      <c r="F71" s="471"/>
      <c r="G71" s="1063" t="s">
        <v>265</v>
      </c>
      <c r="H71" s="1064"/>
      <c r="I71" s="1064"/>
      <c r="J71" s="1065"/>
      <c r="K71" s="251"/>
    </row>
    <row r="72" spans="2:12" x14ac:dyDescent="0.2">
      <c r="B72" s="461"/>
      <c r="C72" s="445"/>
      <c r="D72" s="445"/>
      <c r="E72" s="445"/>
      <c r="F72" s="471"/>
      <c r="G72" s="461" t="s">
        <v>249</v>
      </c>
      <c r="H72" s="445"/>
      <c r="I72" s="445"/>
      <c r="J72" s="504">
        <v>24000</v>
      </c>
      <c r="K72" s="251"/>
    </row>
    <row r="73" spans="2:12" x14ac:dyDescent="0.2">
      <c r="B73" s="461"/>
      <c r="C73" s="445"/>
      <c r="D73" s="445"/>
      <c r="E73" s="445"/>
      <c r="F73" s="214"/>
      <c r="G73" s="461" t="s">
        <v>267</v>
      </c>
      <c r="H73" s="445"/>
      <c r="I73" s="445"/>
      <c r="J73" s="503">
        <v>5890</v>
      </c>
    </row>
    <row r="74" spans="2:12" x14ac:dyDescent="0.2">
      <c r="B74" s="461"/>
      <c r="C74" s="445"/>
      <c r="D74" s="445"/>
      <c r="E74" s="445"/>
      <c r="F74" s="471"/>
      <c r="G74" s="461" t="s">
        <v>268</v>
      </c>
      <c r="H74" s="445"/>
      <c r="I74" s="445"/>
      <c r="J74" s="781">
        <f>+J72+J73</f>
        <v>29890</v>
      </c>
    </row>
    <row r="75" spans="2:12" x14ac:dyDescent="0.2">
      <c r="B75" s="461"/>
      <c r="C75" s="445"/>
      <c r="D75" s="445"/>
      <c r="E75" s="445"/>
      <c r="F75" s="214"/>
      <c r="G75" s="461" t="s">
        <v>269</v>
      </c>
      <c r="H75" s="445"/>
      <c r="I75" s="445"/>
      <c r="J75" s="266"/>
    </row>
    <row r="76" spans="2:12" ht="15.75" thickBot="1" x14ac:dyDescent="0.25">
      <c r="B76" s="461" t="s">
        <v>266</v>
      </c>
      <c r="C76" s="445"/>
      <c r="D76" s="445"/>
      <c r="E76" s="445"/>
      <c r="F76" s="501">
        <f>+F65+F66+F67+F68+F69</f>
        <v>61000</v>
      </c>
      <c r="G76" s="461" t="s">
        <v>358</v>
      </c>
      <c r="H76" s="445"/>
      <c r="I76" s="445"/>
      <c r="J76" s="501">
        <f>+J68+J74</f>
        <v>61000</v>
      </c>
    </row>
    <row r="77" spans="2:12" ht="15" customHeight="1" thickTop="1" x14ac:dyDescent="0.2">
      <c r="B77" s="1061"/>
      <c r="C77" s="1062"/>
      <c r="D77" s="1062"/>
      <c r="E77" s="1062"/>
      <c r="F77" s="246"/>
      <c r="G77" s="1061"/>
      <c r="H77" s="1062"/>
      <c r="I77" s="1062"/>
      <c r="J77" s="216"/>
    </row>
    <row r="79" spans="2:12" ht="15.75" x14ac:dyDescent="0.25">
      <c r="B79" s="184" t="s">
        <v>479</v>
      </c>
    </row>
    <row r="81" spans="2:10" x14ac:dyDescent="0.2">
      <c r="B81" s="247" t="s">
        <v>879</v>
      </c>
      <c r="C81" s="248"/>
      <c r="D81" s="248"/>
      <c r="E81" s="248"/>
      <c r="F81" s="248"/>
      <c r="G81" s="248"/>
      <c r="H81" s="248"/>
      <c r="I81" s="248"/>
      <c r="J81" s="249"/>
    </row>
    <row r="82" spans="2:10" x14ac:dyDescent="0.2">
      <c r="B82" s="267" t="s">
        <v>354</v>
      </c>
      <c r="C82" s="191"/>
      <c r="D82" s="191"/>
      <c r="E82" s="191"/>
      <c r="F82" s="191"/>
      <c r="G82" s="191"/>
      <c r="H82" s="191"/>
      <c r="I82" s="191"/>
      <c r="J82" s="214"/>
    </row>
    <row r="83" spans="2:10" x14ac:dyDescent="0.2">
      <c r="B83" s="267" t="s">
        <v>354</v>
      </c>
      <c r="C83" s="191"/>
      <c r="D83" s="191"/>
      <c r="E83" s="191"/>
      <c r="F83" s="191"/>
      <c r="G83" s="191"/>
      <c r="H83" s="191"/>
      <c r="I83" s="191"/>
      <c r="J83" s="214"/>
    </row>
    <row r="84" spans="2:10" x14ac:dyDescent="0.2">
      <c r="B84" s="267"/>
      <c r="C84" s="191"/>
      <c r="D84" s="191"/>
      <c r="E84" s="191"/>
      <c r="F84" s="191"/>
      <c r="G84" s="191"/>
      <c r="H84" s="191"/>
      <c r="I84" s="191"/>
      <c r="J84" s="214"/>
    </row>
    <row r="85" spans="2:10" x14ac:dyDescent="0.2">
      <c r="B85" s="250"/>
      <c r="C85" s="246"/>
      <c r="D85" s="246"/>
      <c r="E85" s="246"/>
      <c r="F85" s="246"/>
      <c r="G85" s="246"/>
      <c r="H85" s="246"/>
      <c r="I85" s="246"/>
      <c r="J85" s="216"/>
    </row>
  </sheetData>
  <mergeCells count="15">
    <mergeCell ref="B60:J60"/>
    <mergeCell ref="B61:J61"/>
    <mergeCell ref="B77:E77"/>
    <mergeCell ref="G77:I77"/>
    <mergeCell ref="G71:J71"/>
    <mergeCell ref="B62:J62"/>
    <mergeCell ref="B63:F63"/>
    <mergeCell ref="G63:J63"/>
    <mergeCell ref="B48:I48"/>
    <mergeCell ref="B49:I49"/>
    <mergeCell ref="C7:J8"/>
    <mergeCell ref="B18:J18"/>
    <mergeCell ref="B19:J19"/>
    <mergeCell ref="B20:J20"/>
    <mergeCell ref="B47:I47"/>
  </mergeCells>
  <phoneticPr fontId="8"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156"/>
  <sheetViews>
    <sheetView showGridLines="0" view="pageLayout" zoomScaleNormal="100" workbookViewId="0"/>
  </sheetViews>
  <sheetFormatPr defaultRowHeight="15" x14ac:dyDescent="0.2"/>
  <cols>
    <col min="1" max="1" width="4.5703125" style="20" customWidth="1"/>
    <col min="2" max="2" width="3.7109375" style="20" customWidth="1"/>
    <col min="3" max="6" width="8.42578125" style="20" customWidth="1"/>
    <col min="7" max="7" width="3" style="20" customWidth="1"/>
    <col min="8" max="9" width="9.5703125" style="20" customWidth="1"/>
    <col min="10" max="11" width="12.5703125" style="20" customWidth="1"/>
    <col min="12" max="12" width="0.5703125" style="20" customWidth="1"/>
    <col min="13" max="16384" width="9.140625" style="20"/>
  </cols>
  <sheetData>
    <row r="1" spans="1:11" ht="15.75" x14ac:dyDescent="0.25">
      <c r="A1" s="19" t="s">
        <v>867</v>
      </c>
    </row>
    <row r="3" spans="1:11" ht="15.75" x14ac:dyDescent="0.25">
      <c r="B3" s="19" t="s">
        <v>346</v>
      </c>
    </row>
    <row r="5" spans="1:11" x14ac:dyDescent="0.2">
      <c r="B5" s="86" t="s">
        <v>284</v>
      </c>
      <c r="C5" s="20" t="s">
        <v>430</v>
      </c>
    </row>
    <row r="6" spans="1:11" x14ac:dyDescent="0.2">
      <c r="B6" s="86"/>
    </row>
    <row r="7" spans="1:11" x14ac:dyDescent="0.2">
      <c r="B7" s="86" t="s">
        <v>285</v>
      </c>
      <c r="C7" s="836" t="s">
        <v>431</v>
      </c>
      <c r="D7" s="916"/>
      <c r="E7" s="916"/>
      <c r="F7" s="916"/>
      <c r="G7" s="916"/>
      <c r="H7" s="916"/>
      <c r="I7" s="916"/>
      <c r="J7" s="916"/>
      <c r="K7" s="916"/>
    </row>
    <row r="8" spans="1:11" x14ac:dyDescent="0.2">
      <c r="B8" s="86"/>
      <c r="C8" s="916"/>
      <c r="D8" s="916"/>
      <c r="E8" s="916"/>
      <c r="F8" s="916"/>
      <c r="G8" s="916"/>
      <c r="H8" s="916"/>
      <c r="I8" s="916"/>
      <c r="J8" s="916"/>
      <c r="K8" s="916"/>
    </row>
    <row r="9" spans="1:11" x14ac:dyDescent="0.2">
      <c r="B9" s="86"/>
    </row>
    <row r="10" spans="1:11" x14ac:dyDescent="0.2">
      <c r="B10" s="86" t="s">
        <v>287</v>
      </c>
      <c r="C10" s="1" t="s">
        <v>880</v>
      </c>
    </row>
    <row r="12" spans="1:11" ht="15.75" x14ac:dyDescent="0.25">
      <c r="A12" s="19" t="s">
        <v>318</v>
      </c>
    </row>
    <row r="13" spans="1:11" ht="15.75" x14ac:dyDescent="0.25">
      <c r="A13" s="19"/>
    </row>
    <row r="14" spans="1:11" ht="15.75" x14ac:dyDescent="0.25">
      <c r="A14" s="19"/>
      <c r="B14" s="19" t="s">
        <v>348</v>
      </c>
    </row>
    <row r="15" spans="1:11" ht="15.75" thickBot="1" x14ac:dyDescent="0.25"/>
    <row r="16" spans="1:11" ht="16.5" customHeight="1" thickTop="1" x14ac:dyDescent="0.2">
      <c r="B16" s="919" t="s">
        <v>337</v>
      </c>
      <c r="C16" s="920"/>
      <c r="D16" s="919" t="s">
        <v>338</v>
      </c>
      <c r="E16" s="840"/>
      <c r="F16" s="840"/>
      <c r="G16" s="840"/>
      <c r="H16" s="920"/>
      <c r="I16" s="930" t="s">
        <v>412</v>
      </c>
      <c r="J16" s="963" t="s">
        <v>339</v>
      </c>
      <c r="K16" s="963" t="s">
        <v>340</v>
      </c>
    </row>
    <row r="17" spans="2:11" ht="15.75" thickBot="1" x14ac:dyDescent="0.25">
      <c r="B17" s="921"/>
      <c r="C17" s="923"/>
      <c r="D17" s="921"/>
      <c r="E17" s="922"/>
      <c r="F17" s="922"/>
      <c r="G17" s="922"/>
      <c r="H17" s="923"/>
      <c r="I17" s="931"/>
      <c r="J17" s="964"/>
      <c r="K17" s="964"/>
    </row>
    <row r="18" spans="2:11" ht="15.75" thickTop="1" x14ac:dyDescent="0.2">
      <c r="B18" s="273"/>
      <c r="C18" s="723" t="s">
        <v>798</v>
      </c>
      <c r="D18" s="253" t="s">
        <v>341</v>
      </c>
      <c r="E18" s="254"/>
      <c r="F18" s="254"/>
      <c r="G18" s="254"/>
      <c r="H18" s="255"/>
      <c r="I18" s="275"/>
      <c r="J18" s="433">
        <v>64000</v>
      </c>
      <c r="K18" s="276"/>
    </row>
    <row r="19" spans="2:11" x14ac:dyDescent="0.2">
      <c r="B19" s="268"/>
      <c r="C19" s="269"/>
      <c r="D19" s="432" t="s">
        <v>249</v>
      </c>
      <c r="E19" s="271"/>
      <c r="F19" s="271"/>
      <c r="G19" s="271"/>
      <c r="H19" s="272"/>
      <c r="I19" s="270"/>
      <c r="J19" s="261"/>
      <c r="K19" s="434">
        <f>+J18</f>
        <v>64000</v>
      </c>
    </row>
    <row r="20" spans="2:11" x14ac:dyDescent="0.2">
      <c r="B20" s="256"/>
      <c r="C20" s="257"/>
      <c r="D20" s="258"/>
      <c r="E20" s="259"/>
      <c r="F20" s="259"/>
      <c r="G20" s="259"/>
      <c r="H20" s="260"/>
      <c r="I20" s="25"/>
      <c r="J20" s="122"/>
      <c r="K20" s="123"/>
    </row>
    <row r="21" spans="2:11" x14ac:dyDescent="0.2">
      <c r="B21" s="155"/>
      <c r="C21" s="431">
        <v>5</v>
      </c>
      <c r="D21" s="46" t="s">
        <v>343</v>
      </c>
      <c r="E21" s="47"/>
      <c r="F21" s="47"/>
      <c r="G21" s="47"/>
      <c r="H21" s="48"/>
      <c r="I21" s="25"/>
      <c r="J21" s="122">
        <v>630</v>
      </c>
      <c r="K21" s="123"/>
    </row>
    <row r="22" spans="2:11" x14ac:dyDescent="0.2">
      <c r="B22" s="256"/>
      <c r="C22" s="257"/>
      <c r="D22" s="326" t="s">
        <v>341</v>
      </c>
      <c r="E22" s="259"/>
      <c r="F22" s="259"/>
      <c r="G22" s="259"/>
      <c r="H22" s="260"/>
      <c r="I22" s="25"/>
      <c r="J22" s="122"/>
      <c r="K22" s="123">
        <f>+J21</f>
        <v>630</v>
      </c>
    </row>
    <row r="23" spans="2:11" x14ac:dyDescent="0.2">
      <c r="B23" s="256"/>
      <c r="C23" s="257"/>
      <c r="D23" s="258"/>
      <c r="E23" s="259"/>
      <c r="F23" s="259"/>
      <c r="G23" s="259"/>
      <c r="H23" s="260"/>
      <c r="I23" s="25"/>
      <c r="J23" s="122"/>
      <c r="K23" s="123"/>
    </row>
    <row r="24" spans="2:11" x14ac:dyDescent="0.2">
      <c r="B24" s="256"/>
      <c r="C24" s="257">
        <v>9</v>
      </c>
      <c r="D24" s="258" t="s">
        <v>332</v>
      </c>
      <c r="E24" s="259"/>
      <c r="F24" s="259"/>
      <c r="G24" s="259"/>
      <c r="H24" s="260"/>
      <c r="I24" s="25"/>
      <c r="J24" s="284">
        <v>13000</v>
      </c>
      <c r="K24" s="123"/>
    </row>
    <row r="25" spans="2:11" x14ac:dyDescent="0.2">
      <c r="B25" s="256"/>
      <c r="C25" s="257"/>
      <c r="D25" s="326" t="s">
        <v>341</v>
      </c>
      <c r="E25" s="259"/>
      <c r="F25" s="259"/>
      <c r="G25" s="259"/>
      <c r="H25" s="260"/>
      <c r="I25" s="25"/>
      <c r="J25" s="122"/>
      <c r="K25" s="416">
        <f>+J24</f>
        <v>13000</v>
      </c>
    </row>
    <row r="26" spans="2:11" x14ac:dyDescent="0.2">
      <c r="B26" s="256"/>
      <c r="C26" s="257"/>
      <c r="D26" s="258"/>
      <c r="E26" s="259"/>
      <c r="F26" s="259"/>
      <c r="G26" s="259"/>
      <c r="H26" s="260"/>
      <c r="I26" s="25"/>
      <c r="J26" s="122"/>
      <c r="K26" s="123"/>
    </row>
    <row r="27" spans="2:11" x14ac:dyDescent="0.2">
      <c r="B27" s="256"/>
      <c r="C27" s="257">
        <v>10</v>
      </c>
      <c r="D27" s="258" t="s">
        <v>335</v>
      </c>
      <c r="E27" s="259"/>
      <c r="F27" s="259"/>
      <c r="G27" s="259"/>
      <c r="H27" s="260"/>
      <c r="I27" s="25"/>
      <c r="J27" s="284">
        <v>1800</v>
      </c>
      <c r="K27" s="123"/>
    </row>
    <row r="28" spans="2:11" x14ac:dyDescent="0.2">
      <c r="B28" s="256"/>
      <c r="C28" s="257"/>
      <c r="D28" s="326" t="s">
        <v>342</v>
      </c>
      <c r="E28" s="259"/>
      <c r="F28" s="259"/>
      <c r="G28" s="259"/>
      <c r="H28" s="260"/>
      <c r="I28" s="25"/>
      <c r="J28" s="122"/>
      <c r="K28" s="416">
        <f>+J27</f>
        <v>1800</v>
      </c>
    </row>
    <row r="29" spans="2:11" x14ac:dyDescent="0.2">
      <c r="B29" s="256"/>
      <c r="C29" s="257"/>
      <c r="D29" s="258"/>
      <c r="E29" s="259"/>
      <c r="F29" s="259"/>
      <c r="G29" s="259"/>
      <c r="H29" s="260"/>
      <c r="I29" s="25"/>
      <c r="J29" s="122"/>
      <c r="K29" s="123"/>
    </row>
    <row r="30" spans="2:11" x14ac:dyDescent="0.2">
      <c r="B30" s="256"/>
      <c r="C30" s="257">
        <v>19</v>
      </c>
      <c r="D30" s="258" t="s">
        <v>341</v>
      </c>
      <c r="E30" s="259"/>
      <c r="F30" s="259"/>
      <c r="G30" s="259"/>
      <c r="H30" s="260"/>
      <c r="I30" s="25"/>
      <c r="J30" s="284">
        <v>24000</v>
      </c>
      <c r="K30" s="123"/>
    </row>
    <row r="31" spans="2:11" x14ac:dyDescent="0.2">
      <c r="B31" s="256"/>
      <c r="C31" s="257"/>
      <c r="D31" s="326" t="s">
        <v>330</v>
      </c>
      <c r="E31" s="259"/>
      <c r="F31" s="259"/>
      <c r="G31" s="259"/>
      <c r="H31" s="260"/>
      <c r="I31" s="25"/>
      <c r="J31" s="122"/>
      <c r="K31" s="416">
        <f>+J30</f>
        <v>24000</v>
      </c>
    </row>
    <row r="32" spans="2:11" x14ac:dyDescent="0.2">
      <c r="B32" s="256"/>
      <c r="C32" s="257"/>
      <c r="D32" s="258"/>
      <c r="E32" s="259"/>
      <c r="F32" s="259"/>
      <c r="G32" s="259"/>
      <c r="H32" s="260"/>
      <c r="I32" s="25"/>
      <c r="J32" s="122"/>
      <c r="K32" s="123"/>
    </row>
    <row r="33" spans="2:11" x14ac:dyDescent="0.2">
      <c r="B33" s="256"/>
      <c r="C33" s="257">
        <v>22</v>
      </c>
      <c r="D33" s="258" t="s">
        <v>342</v>
      </c>
      <c r="E33" s="259"/>
      <c r="F33" s="259"/>
      <c r="G33" s="259"/>
      <c r="H33" s="260"/>
      <c r="I33" s="25"/>
      <c r="J33" s="284">
        <v>1200</v>
      </c>
      <c r="K33" s="123"/>
    </row>
    <row r="34" spans="2:11" x14ac:dyDescent="0.2">
      <c r="B34" s="256"/>
      <c r="C34" s="257"/>
      <c r="D34" s="326" t="s">
        <v>341</v>
      </c>
      <c r="E34" s="259"/>
      <c r="F34" s="259"/>
      <c r="G34" s="259"/>
      <c r="H34" s="260"/>
      <c r="I34" s="25"/>
      <c r="J34" s="122"/>
      <c r="K34" s="416">
        <f>+J33</f>
        <v>1200</v>
      </c>
    </row>
    <row r="35" spans="2:11" x14ac:dyDescent="0.2">
      <c r="B35" s="256"/>
      <c r="C35" s="257"/>
      <c r="D35" s="258"/>
      <c r="E35" s="259"/>
      <c r="F35" s="259"/>
      <c r="G35" s="259"/>
      <c r="H35" s="260"/>
      <c r="I35" s="25"/>
      <c r="J35" s="122"/>
      <c r="K35" s="123"/>
    </row>
    <row r="36" spans="2:11" x14ac:dyDescent="0.2">
      <c r="B36" s="256"/>
      <c r="C36" s="257">
        <v>28</v>
      </c>
      <c r="D36" s="258" t="s">
        <v>336</v>
      </c>
      <c r="E36" s="259"/>
      <c r="F36" s="259"/>
      <c r="G36" s="259"/>
      <c r="H36" s="260"/>
      <c r="I36" s="25"/>
      <c r="J36" s="122">
        <v>270</v>
      </c>
      <c r="K36" s="123"/>
    </row>
    <row r="37" spans="2:11" x14ac:dyDescent="0.2">
      <c r="B37" s="256"/>
      <c r="C37" s="257" t="s">
        <v>354</v>
      </c>
      <c r="D37" s="326" t="s">
        <v>715</v>
      </c>
      <c r="E37" s="259"/>
      <c r="F37" s="259"/>
      <c r="G37" s="259"/>
      <c r="H37" s="260"/>
      <c r="I37" s="25"/>
      <c r="J37" s="122"/>
      <c r="K37" s="123">
        <f>+J36</f>
        <v>270</v>
      </c>
    </row>
    <row r="38" spans="2:11" x14ac:dyDescent="0.2">
      <c r="B38" s="256"/>
      <c r="C38" s="257"/>
      <c r="D38" s="258"/>
      <c r="E38" s="259"/>
      <c r="F38" s="259"/>
      <c r="G38" s="259"/>
      <c r="H38" s="260"/>
      <c r="I38" s="25"/>
      <c r="J38" s="122"/>
      <c r="K38" s="123"/>
    </row>
    <row r="39" spans="2:11" x14ac:dyDescent="0.2">
      <c r="B39" s="256"/>
      <c r="C39" s="257">
        <v>31</v>
      </c>
      <c r="D39" s="258" t="s">
        <v>341</v>
      </c>
      <c r="E39" s="259"/>
      <c r="F39" s="259"/>
      <c r="G39" s="259"/>
      <c r="H39" s="260"/>
      <c r="I39" s="25"/>
      <c r="J39" s="284">
        <v>6600</v>
      </c>
      <c r="K39" s="123"/>
    </row>
    <row r="40" spans="2:11" x14ac:dyDescent="0.2">
      <c r="B40" s="256"/>
      <c r="C40" s="257"/>
      <c r="D40" s="258" t="s">
        <v>344</v>
      </c>
      <c r="E40" s="259"/>
      <c r="F40" s="259"/>
      <c r="G40" s="259"/>
      <c r="H40" s="260"/>
      <c r="I40" s="25"/>
      <c r="J40" s="284">
        <v>5800</v>
      </c>
      <c r="K40" s="123"/>
    </row>
    <row r="41" spans="2:11" x14ac:dyDescent="0.2">
      <c r="B41" s="256"/>
      <c r="C41" s="257"/>
      <c r="D41" s="326" t="s">
        <v>331</v>
      </c>
      <c r="E41" s="259"/>
      <c r="F41" s="259"/>
      <c r="G41" s="259"/>
      <c r="H41" s="260"/>
      <c r="I41" s="25"/>
      <c r="J41" s="122"/>
      <c r="K41" s="416">
        <f>+J39+J40</f>
        <v>12400</v>
      </c>
    </row>
    <row r="42" spans="2:11" x14ac:dyDescent="0.2">
      <c r="B42" s="256"/>
      <c r="C42" s="257"/>
      <c r="D42" s="258"/>
      <c r="E42" s="259"/>
      <c r="F42" s="259"/>
      <c r="G42" s="259"/>
      <c r="H42" s="260"/>
      <c r="I42" s="25"/>
      <c r="J42" s="122"/>
      <c r="K42" s="123"/>
    </row>
    <row r="43" spans="2:11" x14ac:dyDescent="0.2">
      <c r="B43" s="256"/>
      <c r="C43" s="257"/>
      <c r="D43" s="258"/>
      <c r="E43" s="259"/>
      <c r="F43" s="259"/>
      <c r="G43" s="259"/>
      <c r="H43" s="260"/>
      <c r="I43" s="25"/>
      <c r="J43" s="122"/>
      <c r="K43" s="123"/>
    </row>
    <row r="44" spans="2:11" x14ac:dyDescent="0.2">
      <c r="B44" s="514"/>
      <c r="C44" s="515"/>
      <c r="D44" s="396"/>
      <c r="E44" s="397"/>
      <c r="F44" s="397"/>
      <c r="G44" s="397"/>
      <c r="H44" s="398"/>
      <c r="I44" s="85"/>
      <c r="J44" s="179"/>
      <c r="K44" s="180"/>
    </row>
    <row r="45" spans="2:11" ht="15.75" thickBot="1" x14ac:dyDescent="0.25">
      <c r="B45" s="141"/>
      <c r="C45" s="141"/>
      <c r="D45" s="651"/>
      <c r="E45" s="651"/>
      <c r="F45" s="651"/>
      <c r="G45" s="651"/>
      <c r="H45" s="651"/>
      <c r="I45" s="142"/>
      <c r="J45" s="142"/>
      <c r="K45" s="142"/>
    </row>
    <row r="46" spans="2:11" ht="15.75" thickTop="1" x14ac:dyDescent="0.2">
      <c r="B46" s="919" t="s">
        <v>337</v>
      </c>
      <c r="C46" s="920"/>
      <c r="D46" s="919" t="s">
        <v>338</v>
      </c>
      <c r="E46" s="840"/>
      <c r="F46" s="840"/>
      <c r="G46" s="840"/>
      <c r="H46" s="920"/>
      <c r="I46" s="930" t="s">
        <v>412</v>
      </c>
      <c r="J46" s="963" t="s">
        <v>339</v>
      </c>
      <c r="K46" s="963" t="s">
        <v>340</v>
      </c>
    </row>
    <row r="47" spans="2:11" ht="15.75" thickBot="1" x14ac:dyDescent="0.25">
      <c r="B47" s="921"/>
      <c r="C47" s="923"/>
      <c r="D47" s="921"/>
      <c r="E47" s="922"/>
      <c r="F47" s="922"/>
      <c r="G47" s="922"/>
      <c r="H47" s="923"/>
      <c r="I47" s="931"/>
      <c r="J47" s="964"/>
      <c r="K47" s="964"/>
    </row>
    <row r="48" spans="2:11" ht="15.75" thickTop="1" x14ac:dyDescent="0.2">
      <c r="B48" s="273"/>
      <c r="C48" s="274"/>
      <c r="D48" s="344"/>
      <c r="E48" s="380"/>
      <c r="F48" s="380"/>
      <c r="G48" s="380"/>
      <c r="H48" s="345"/>
      <c r="I48" s="428"/>
      <c r="J48" s="429"/>
      <c r="K48" s="430"/>
    </row>
    <row r="49" spans="2:11" x14ac:dyDescent="0.2">
      <c r="B49" s="256"/>
      <c r="C49" s="260" t="s">
        <v>2</v>
      </c>
      <c r="D49" s="258" t="s">
        <v>355</v>
      </c>
      <c r="E49" s="259"/>
      <c r="F49" s="259"/>
      <c r="G49" s="259"/>
      <c r="H49" s="260"/>
      <c r="I49" s="25"/>
      <c r="J49" s="284">
        <v>2700</v>
      </c>
      <c r="K49" s="123"/>
    </row>
    <row r="50" spans="2:11" x14ac:dyDescent="0.2">
      <c r="B50" s="256"/>
      <c r="C50" s="257"/>
      <c r="D50" s="258" t="s">
        <v>343</v>
      </c>
      <c r="E50" s="259"/>
      <c r="F50" s="259"/>
      <c r="G50" s="259"/>
      <c r="H50" s="260"/>
      <c r="I50" s="25"/>
      <c r="J50" s="284">
        <v>1500</v>
      </c>
      <c r="K50" s="123"/>
    </row>
    <row r="51" spans="2:11" x14ac:dyDescent="0.2">
      <c r="B51" s="256"/>
      <c r="C51" s="257"/>
      <c r="D51" s="258" t="s">
        <v>334</v>
      </c>
      <c r="E51" s="259"/>
      <c r="F51" s="259"/>
      <c r="G51" s="259"/>
      <c r="H51" s="260"/>
      <c r="I51" s="25"/>
      <c r="J51" s="122">
        <v>400</v>
      </c>
      <c r="K51" s="123"/>
    </row>
    <row r="52" spans="2:11" x14ac:dyDescent="0.2">
      <c r="B52" s="256"/>
      <c r="C52" s="257"/>
      <c r="D52" s="326" t="s">
        <v>341</v>
      </c>
      <c r="E52" s="259"/>
      <c r="F52" s="259"/>
      <c r="G52" s="259"/>
      <c r="H52" s="260"/>
      <c r="I52" s="25"/>
      <c r="J52" s="122"/>
      <c r="K52" s="416">
        <f>+J49+J50+J51</f>
        <v>4600</v>
      </c>
    </row>
    <row r="53" spans="2:11" x14ac:dyDescent="0.2">
      <c r="B53" s="256"/>
      <c r="C53" s="257"/>
      <c r="D53" s="258"/>
      <c r="E53" s="259"/>
      <c r="F53" s="259"/>
      <c r="G53" s="259"/>
      <c r="H53" s="260"/>
      <c r="I53" s="25"/>
      <c r="J53" s="122"/>
      <c r="K53" s="123"/>
    </row>
    <row r="54" spans="2:11" x14ac:dyDescent="0.2">
      <c r="B54" s="256"/>
      <c r="C54" s="257">
        <v>31</v>
      </c>
      <c r="D54" s="258" t="s">
        <v>341</v>
      </c>
      <c r="E54" s="259"/>
      <c r="F54" s="259"/>
      <c r="G54" s="259"/>
      <c r="H54" s="260"/>
      <c r="I54" s="25"/>
      <c r="J54" s="284">
        <v>1450</v>
      </c>
      <c r="K54" s="123"/>
    </row>
    <row r="55" spans="2:11" x14ac:dyDescent="0.2">
      <c r="B55" s="256"/>
      <c r="C55" s="257"/>
      <c r="D55" s="326" t="s">
        <v>333</v>
      </c>
      <c r="E55" s="259"/>
      <c r="F55" s="259"/>
      <c r="G55" s="259"/>
      <c r="H55" s="260"/>
      <c r="I55" s="25"/>
      <c r="J55" s="122"/>
      <c r="K55" s="416">
        <f>+J54</f>
        <v>1450</v>
      </c>
    </row>
    <row r="56" spans="2:11" x14ac:dyDescent="0.2">
      <c r="B56" s="256"/>
      <c r="C56" s="257"/>
      <c r="D56" s="258"/>
      <c r="E56" s="259"/>
      <c r="F56" s="259"/>
      <c r="G56" s="259"/>
      <c r="H56" s="260"/>
      <c r="I56" s="25"/>
      <c r="J56" s="122"/>
      <c r="K56" s="123"/>
    </row>
    <row r="57" spans="2:11" x14ac:dyDescent="0.2">
      <c r="B57" s="256"/>
      <c r="C57" s="257">
        <v>31</v>
      </c>
      <c r="D57" s="258" t="s">
        <v>251</v>
      </c>
      <c r="E57" s="259"/>
      <c r="F57" s="259"/>
      <c r="G57" s="259"/>
      <c r="H57" s="260"/>
      <c r="I57" s="25"/>
      <c r="J57" s="284">
        <v>6600</v>
      </c>
      <c r="K57" s="123"/>
    </row>
    <row r="58" spans="2:11" x14ac:dyDescent="0.2">
      <c r="B58" s="256"/>
      <c r="C58" s="257"/>
      <c r="D58" s="326" t="s">
        <v>341</v>
      </c>
      <c r="E58" s="259"/>
      <c r="F58" s="259"/>
      <c r="G58" s="259"/>
      <c r="H58" s="260"/>
      <c r="I58" s="25"/>
      <c r="J58" s="122"/>
      <c r="K58" s="416">
        <f>+J57</f>
        <v>6600</v>
      </c>
    </row>
    <row r="59" spans="2:11" ht="15.75" thickBot="1" x14ac:dyDescent="0.25">
      <c r="B59" s="418"/>
      <c r="C59" s="419"/>
      <c r="D59" s="322"/>
      <c r="E59" s="323"/>
      <c r="F59" s="323"/>
      <c r="G59" s="323"/>
      <c r="H59" s="324"/>
      <c r="I59" s="124"/>
      <c r="J59" s="125"/>
      <c r="K59" s="126"/>
    </row>
    <row r="60" spans="2:11" ht="15.75" thickTop="1" x14ac:dyDescent="0.2"/>
    <row r="61" spans="2:11" ht="15.75" x14ac:dyDescent="0.25">
      <c r="B61" s="19" t="s">
        <v>347</v>
      </c>
    </row>
    <row r="62" spans="2:11" x14ac:dyDescent="0.2">
      <c r="B62" s="142"/>
      <c r="C62" s="142"/>
      <c r="D62" s="142"/>
      <c r="E62" s="142"/>
      <c r="F62" s="142"/>
      <c r="G62" s="142"/>
      <c r="H62" s="142"/>
      <c r="I62" s="142"/>
      <c r="J62" s="142"/>
      <c r="K62" s="142"/>
    </row>
    <row r="63" spans="2:11" ht="15.75" thickBot="1" x14ac:dyDescent="0.25">
      <c r="B63" s="141"/>
      <c r="C63" s="842" t="s">
        <v>341</v>
      </c>
      <c r="D63" s="842"/>
      <c r="E63" s="842"/>
      <c r="F63" s="842"/>
      <c r="G63" s="1"/>
      <c r="H63" s="842" t="s">
        <v>342</v>
      </c>
      <c r="I63" s="842"/>
      <c r="J63" s="842"/>
      <c r="K63" s="842"/>
    </row>
    <row r="64" spans="2:11" x14ac:dyDescent="0.2">
      <c r="B64" s="141"/>
      <c r="C64" s="277" t="s">
        <v>232</v>
      </c>
      <c r="D64" s="278">
        <v>64000</v>
      </c>
      <c r="E64" s="435">
        <v>630</v>
      </c>
      <c r="F64" s="636" t="s">
        <v>799</v>
      </c>
      <c r="G64" s="1"/>
      <c r="H64" s="277" t="s">
        <v>3</v>
      </c>
      <c r="I64" s="278">
        <v>1200</v>
      </c>
      <c r="J64" s="435">
        <v>1800</v>
      </c>
      <c r="K64" s="279" t="s">
        <v>4</v>
      </c>
    </row>
    <row r="65" spans="3:11" x14ac:dyDescent="0.2">
      <c r="C65" s="518" t="s">
        <v>233</v>
      </c>
      <c r="D65" s="57">
        <v>24000</v>
      </c>
      <c r="E65" s="342">
        <v>13000</v>
      </c>
      <c r="F65" s="637" t="s">
        <v>0</v>
      </c>
      <c r="H65" s="56"/>
      <c r="I65" s="57"/>
      <c r="J65" s="342"/>
      <c r="K65" s="59"/>
    </row>
    <row r="66" spans="3:11" ht="15.75" customHeight="1" x14ac:dyDescent="0.2">
      <c r="C66" s="518" t="s">
        <v>12</v>
      </c>
      <c r="D66" s="57">
        <v>6600</v>
      </c>
      <c r="E66" s="342">
        <v>1200</v>
      </c>
      <c r="F66" s="724" t="s">
        <v>1</v>
      </c>
      <c r="H66" s="56"/>
      <c r="I66" s="57"/>
      <c r="J66" s="342"/>
      <c r="K66" s="59"/>
    </row>
    <row r="67" spans="3:11" x14ac:dyDescent="0.2">
      <c r="C67" s="725" t="s">
        <v>12</v>
      </c>
      <c r="D67" s="57">
        <v>1450</v>
      </c>
      <c r="E67" s="342">
        <v>4600</v>
      </c>
      <c r="F67" s="724" t="s">
        <v>2</v>
      </c>
      <c r="H67" s="56"/>
      <c r="I67" s="57"/>
      <c r="J67" s="342"/>
      <c r="K67" s="59"/>
    </row>
    <row r="68" spans="3:11" x14ac:dyDescent="0.2">
      <c r="C68" s="56"/>
      <c r="D68" s="57"/>
      <c r="E68" s="342">
        <v>6600</v>
      </c>
      <c r="F68" s="724" t="s">
        <v>2</v>
      </c>
      <c r="H68" s="56"/>
      <c r="I68" s="57"/>
      <c r="J68" s="342"/>
      <c r="K68" s="59"/>
    </row>
    <row r="69" spans="3:11" ht="15.75" thickBot="1" x14ac:dyDescent="0.25">
      <c r="C69" s="60"/>
      <c r="D69" s="61"/>
      <c r="E69" s="349"/>
      <c r="F69" s="63"/>
      <c r="H69" s="60"/>
      <c r="I69" s="61"/>
      <c r="J69" s="349"/>
      <c r="K69" s="63"/>
    </row>
    <row r="70" spans="3:11" x14ac:dyDescent="0.2">
      <c r="C70" s="347" t="s">
        <v>719</v>
      </c>
      <c r="D70" s="348">
        <f>+D64+D65+D66+D67-E64-E65-E66-E67-E68</f>
        <v>70020</v>
      </c>
      <c r="E70" s="343"/>
      <c r="F70" s="67"/>
      <c r="H70" s="64"/>
      <c r="I70" s="65"/>
      <c r="J70" s="343">
        <f>+J64-I64</f>
        <v>600</v>
      </c>
      <c r="K70" s="340" t="s">
        <v>617</v>
      </c>
    </row>
    <row r="72" spans="3:11" ht="15.75" thickBot="1" x14ac:dyDescent="0.25">
      <c r="C72" s="841" t="s">
        <v>344</v>
      </c>
      <c r="D72" s="841"/>
      <c r="E72" s="841"/>
      <c r="F72" s="841"/>
      <c r="H72" s="841" t="s">
        <v>432</v>
      </c>
      <c r="I72" s="841"/>
      <c r="J72" s="841"/>
      <c r="K72" s="841"/>
    </row>
    <row r="73" spans="3:11" x14ac:dyDescent="0.2">
      <c r="C73" s="505" t="s">
        <v>5</v>
      </c>
      <c r="D73" s="53">
        <v>5800</v>
      </c>
      <c r="E73" s="54"/>
      <c r="F73" s="55"/>
      <c r="H73" s="52"/>
      <c r="I73" s="53"/>
      <c r="J73" s="341">
        <v>270</v>
      </c>
      <c r="K73" s="279" t="s">
        <v>621</v>
      </c>
    </row>
    <row r="74" spans="3:11" x14ac:dyDescent="0.2">
      <c r="C74" s="56"/>
      <c r="D74" s="57"/>
      <c r="E74" s="58"/>
      <c r="F74" s="59"/>
      <c r="H74" s="56"/>
      <c r="I74" s="57"/>
      <c r="J74" s="342"/>
      <c r="K74" s="59"/>
    </row>
    <row r="75" spans="3:11" x14ac:dyDescent="0.2">
      <c r="C75" s="56"/>
      <c r="D75" s="57"/>
      <c r="E75" s="58"/>
      <c r="F75" s="59"/>
      <c r="H75" s="56"/>
      <c r="I75" s="57"/>
      <c r="J75" s="342"/>
      <c r="K75" s="59"/>
    </row>
    <row r="76" spans="3:11" x14ac:dyDescent="0.2">
      <c r="C76" s="56"/>
      <c r="D76" s="57"/>
      <c r="E76" s="58"/>
      <c r="F76" s="59"/>
      <c r="H76" s="56"/>
      <c r="I76" s="57"/>
      <c r="J76" s="342"/>
      <c r="K76" s="59"/>
    </row>
    <row r="77" spans="3:11" ht="15.75" thickBot="1" x14ac:dyDescent="0.25">
      <c r="C77" s="60"/>
      <c r="D77" s="61"/>
      <c r="E77" s="62"/>
      <c r="F77" s="63"/>
      <c r="H77" s="60"/>
      <c r="I77" s="61"/>
      <c r="J77" s="349"/>
      <c r="K77" s="63"/>
    </row>
    <row r="78" spans="3:11" x14ac:dyDescent="0.2">
      <c r="C78" s="347" t="s">
        <v>726</v>
      </c>
      <c r="D78" s="348">
        <f>+D73</f>
        <v>5800</v>
      </c>
      <c r="E78" s="66"/>
      <c r="F78" s="67"/>
      <c r="H78" s="64"/>
      <c r="I78" s="65"/>
      <c r="J78" s="343">
        <f>+J73</f>
        <v>270</v>
      </c>
      <c r="K78" s="340" t="s">
        <v>617</v>
      </c>
    </row>
    <row r="80" spans="3:11" ht="15.75" thickBot="1" x14ac:dyDescent="0.25">
      <c r="C80" s="841" t="s">
        <v>335</v>
      </c>
      <c r="D80" s="841"/>
      <c r="E80" s="841"/>
      <c r="F80" s="841"/>
      <c r="H80" s="962" t="s">
        <v>333</v>
      </c>
      <c r="I80" s="962"/>
      <c r="J80" s="962"/>
      <c r="K80" s="962"/>
    </row>
    <row r="81" spans="3:11" x14ac:dyDescent="0.2">
      <c r="C81" s="505" t="s">
        <v>7</v>
      </c>
      <c r="D81" s="506">
        <v>1800</v>
      </c>
      <c r="E81" s="54"/>
      <c r="F81" s="55"/>
      <c r="H81" s="52"/>
      <c r="I81" s="53"/>
      <c r="J81" s="341">
        <v>1450</v>
      </c>
      <c r="K81" s="279" t="s">
        <v>6</v>
      </c>
    </row>
    <row r="82" spans="3:11" x14ac:dyDescent="0.2">
      <c r="C82" s="56"/>
      <c r="D82" s="57"/>
      <c r="E82" s="58"/>
      <c r="F82" s="59"/>
      <c r="H82" s="56"/>
      <c r="I82" s="57"/>
      <c r="J82" s="342"/>
      <c r="K82" s="59"/>
    </row>
    <row r="83" spans="3:11" x14ac:dyDescent="0.2">
      <c r="C83" s="56"/>
      <c r="D83" s="57"/>
      <c r="E83" s="58"/>
      <c r="F83" s="59"/>
      <c r="H83" s="56"/>
      <c r="I83" s="57"/>
      <c r="J83" s="342"/>
      <c r="K83" s="59"/>
    </row>
    <row r="84" spans="3:11" x14ac:dyDescent="0.2">
      <c r="C84" s="56"/>
      <c r="D84" s="57"/>
      <c r="E84" s="58"/>
      <c r="F84" s="59"/>
      <c r="H84" s="56"/>
      <c r="I84" s="57"/>
      <c r="J84" s="342"/>
      <c r="K84" s="59"/>
    </row>
    <row r="85" spans="3:11" ht="15.75" thickBot="1" x14ac:dyDescent="0.25">
      <c r="C85" s="60"/>
      <c r="D85" s="61"/>
      <c r="E85" s="62"/>
      <c r="F85" s="63"/>
      <c r="H85" s="60"/>
      <c r="I85" s="61"/>
      <c r="J85" s="349"/>
      <c r="K85" s="63"/>
    </row>
    <row r="86" spans="3:11" x14ac:dyDescent="0.2">
      <c r="C86" s="347" t="s">
        <v>729</v>
      </c>
      <c r="D86" s="348">
        <f>+D81</f>
        <v>1800</v>
      </c>
      <c r="E86" s="66"/>
      <c r="F86" s="67"/>
      <c r="H86" s="64"/>
      <c r="I86" s="65"/>
      <c r="J86" s="343">
        <f>+J81</f>
        <v>1450</v>
      </c>
      <c r="K86" s="340" t="s">
        <v>617</v>
      </c>
    </row>
    <row r="89" spans="3:11" ht="15.75" thickBot="1" x14ac:dyDescent="0.25">
      <c r="C89" s="842" t="s">
        <v>262</v>
      </c>
      <c r="D89" s="841"/>
      <c r="E89" s="841"/>
      <c r="F89" s="841"/>
      <c r="H89" s="841" t="s">
        <v>330</v>
      </c>
      <c r="I89" s="841"/>
      <c r="J89" s="841"/>
      <c r="K89" s="841"/>
    </row>
    <row r="90" spans="3:11" x14ac:dyDescent="0.2">
      <c r="C90" s="52"/>
      <c r="D90" s="53"/>
      <c r="E90" s="341">
        <v>64000</v>
      </c>
      <c r="F90" s="279" t="s">
        <v>798</v>
      </c>
      <c r="H90" s="52"/>
      <c r="I90" s="53"/>
      <c r="J90" s="341">
        <v>24000</v>
      </c>
      <c r="K90" s="279" t="s">
        <v>8</v>
      </c>
    </row>
    <row r="91" spans="3:11" x14ac:dyDescent="0.2">
      <c r="C91" s="56"/>
      <c r="D91" s="57"/>
      <c r="E91" s="342"/>
      <c r="F91" s="59"/>
      <c r="H91" s="56"/>
      <c r="I91" s="57"/>
      <c r="J91" s="342"/>
      <c r="K91" s="59"/>
    </row>
    <row r="92" spans="3:11" x14ac:dyDescent="0.2">
      <c r="C92" s="56"/>
      <c r="D92" s="57"/>
      <c r="E92" s="342"/>
      <c r="F92" s="59"/>
      <c r="H92" s="56"/>
      <c r="I92" s="57"/>
      <c r="J92" s="342"/>
      <c r="K92" s="59"/>
    </row>
    <row r="93" spans="3:11" x14ac:dyDescent="0.2">
      <c r="C93" s="56"/>
      <c r="D93" s="57"/>
      <c r="E93" s="342"/>
      <c r="F93" s="59"/>
      <c r="H93" s="56"/>
      <c r="I93" s="57"/>
      <c r="J93" s="342"/>
      <c r="K93" s="59"/>
    </row>
    <row r="94" spans="3:11" ht="15.75" thickBot="1" x14ac:dyDescent="0.25">
      <c r="C94" s="60"/>
      <c r="D94" s="61"/>
      <c r="E94" s="349"/>
      <c r="F94" s="63"/>
      <c r="H94" s="60"/>
      <c r="I94" s="61"/>
      <c r="J94" s="349"/>
      <c r="K94" s="63"/>
    </row>
    <row r="95" spans="3:11" x14ac:dyDescent="0.2">
      <c r="C95" s="64"/>
      <c r="D95" s="65"/>
      <c r="E95" s="343">
        <f>+E90</f>
        <v>64000</v>
      </c>
      <c r="F95" s="340" t="s">
        <v>617</v>
      </c>
      <c r="H95" s="64"/>
      <c r="I95" s="65"/>
      <c r="J95" s="343">
        <f>+J90</f>
        <v>24000</v>
      </c>
      <c r="K95" s="340" t="s">
        <v>617</v>
      </c>
    </row>
    <row r="96" spans="3:11" x14ac:dyDescent="0.2">
      <c r="C96" s="135"/>
      <c r="D96" s="136"/>
      <c r="E96" s="137"/>
      <c r="F96" s="138"/>
      <c r="G96" s="139"/>
      <c r="H96" s="135"/>
      <c r="I96" s="136"/>
      <c r="J96" s="137"/>
      <c r="K96" s="138"/>
    </row>
    <row r="97" spans="3:11" ht="15.75" thickBot="1" x14ac:dyDescent="0.25">
      <c r="C97" s="841" t="s">
        <v>332</v>
      </c>
      <c r="D97" s="841"/>
      <c r="E97" s="841"/>
      <c r="F97" s="841"/>
      <c r="H97" s="842" t="s">
        <v>263</v>
      </c>
      <c r="I97" s="841"/>
      <c r="J97" s="841"/>
      <c r="K97" s="841"/>
    </row>
    <row r="98" spans="3:11" x14ac:dyDescent="0.2">
      <c r="C98" s="277" t="s">
        <v>9</v>
      </c>
      <c r="D98" s="53">
        <v>13000</v>
      </c>
      <c r="E98" s="54"/>
      <c r="F98" s="55"/>
      <c r="H98" s="277" t="s">
        <v>10</v>
      </c>
      <c r="I98" s="53">
        <v>6600</v>
      </c>
      <c r="J98" s="54"/>
      <c r="K98" s="55"/>
    </row>
    <row r="99" spans="3:11" x14ac:dyDescent="0.2">
      <c r="C99" s="56"/>
      <c r="D99" s="57"/>
      <c r="E99" s="58"/>
      <c r="F99" s="59"/>
      <c r="H99" s="56"/>
      <c r="I99" s="57"/>
      <c r="J99" s="58"/>
      <c r="K99" s="59"/>
    </row>
    <row r="100" spans="3:11" x14ac:dyDescent="0.2">
      <c r="C100" s="56"/>
      <c r="D100" s="57"/>
      <c r="E100" s="58"/>
      <c r="F100" s="59"/>
      <c r="H100" s="56"/>
      <c r="I100" s="57"/>
      <c r="J100" s="58"/>
      <c r="K100" s="59"/>
    </row>
    <row r="101" spans="3:11" ht="15.75" thickBot="1" x14ac:dyDescent="0.25">
      <c r="C101" s="60"/>
      <c r="D101" s="61"/>
      <c r="E101" s="62"/>
      <c r="F101" s="63"/>
      <c r="H101" s="60"/>
      <c r="I101" s="61"/>
      <c r="J101" s="62"/>
      <c r="K101" s="63"/>
    </row>
    <row r="102" spans="3:11" x14ac:dyDescent="0.2">
      <c r="C102" s="347" t="s">
        <v>732</v>
      </c>
      <c r="D102" s="348">
        <f>+D99</f>
        <v>0</v>
      </c>
      <c r="E102" s="66"/>
      <c r="F102" s="67"/>
      <c r="H102" s="347" t="s">
        <v>719</v>
      </c>
      <c r="I102" s="348">
        <f>+I98</f>
        <v>6600</v>
      </c>
      <c r="J102" s="66"/>
      <c r="K102" s="67"/>
    </row>
    <row r="104" spans="3:11" ht="15.75" thickBot="1" x14ac:dyDescent="0.25">
      <c r="C104" s="841" t="s">
        <v>331</v>
      </c>
      <c r="D104" s="841"/>
      <c r="E104" s="841"/>
      <c r="F104" s="841"/>
      <c r="H104" s="841" t="s">
        <v>334</v>
      </c>
      <c r="I104" s="841"/>
      <c r="J104" s="841"/>
      <c r="K104" s="841"/>
    </row>
    <row r="105" spans="3:11" x14ac:dyDescent="0.2">
      <c r="C105" s="52"/>
      <c r="D105" s="53"/>
      <c r="E105" s="508">
        <v>12400</v>
      </c>
      <c r="F105" s="507" t="s">
        <v>2</v>
      </c>
      <c r="H105" s="277" t="s">
        <v>11</v>
      </c>
      <c r="I105" s="53">
        <v>400</v>
      </c>
      <c r="J105" s="54"/>
      <c r="K105" s="55"/>
    </row>
    <row r="106" spans="3:11" x14ac:dyDescent="0.2">
      <c r="C106" s="56"/>
      <c r="D106" s="57"/>
      <c r="E106" s="342"/>
      <c r="F106" s="59"/>
      <c r="H106" s="56"/>
      <c r="I106" s="57"/>
      <c r="J106" s="58"/>
      <c r="K106" s="59"/>
    </row>
    <row r="107" spans="3:11" x14ac:dyDescent="0.2">
      <c r="C107" s="56"/>
      <c r="D107" s="57"/>
      <c r="E107" s="342"/>
      <c r="F107" s="59"/>
      <c r="H107" s="56"/>
      <c r="I107" s="57"/>
      <c r="J107" s="58"/>
      <c r="K107" s="59"/>
    </row>
    <row r="108" spans="3:11" x14ac:dyDescent="0.2">
      <c r="C108" s="56"/>
      <c r="D108" s="57"/>
      <c r="E108" s="342"/>
      <c r="F108" s="59"/>
      <c r="H108" s="56"/>
      <c r="I108" s="57"/>
      <c r="J108" s="58"/>
      <c r="K108" s="59"/>
    </row>
    <row r="109" spans="3:11" ht="15.75" thickBot="1" x14ac:dyDescent="0.25">
      <c r="C109" s="60"/>
      <c r="D109" s="61"/>
      <c r="E109" s="349"/>
      <c r="F109" s="63"/>
      <c r="H109" s="60"/>
      <c r="I109" s="61"/>
      <c r="J109" s="62"/>
      <c r="K109" s="63"/>
    </row>
    <row r="110" spans="3:11" x14ac:dyDescent="0.2">
      <c r="C110" s="64"/>
      <c r="D110" s="65"/>
      <c r="E110" s="343">
        <f>+E105</f>
        <v>12400</v>
      </c>
      <c r="F110" s="340" t="s">
        <v>617</v>
      </c>
      <c r="H110" s="347" t="s">
        <v>736</v>
      </c>
      <c r="I110" s="348">
        <f>+I105</f>
        <v>400</v>
      </c>
      <c r="J110" s="66"/>
      <c r="K110" s="67"/>
    </row>
    <row r="112" spans="3:11" ht="15.75" thickBot="1" x14ac:dyDescent="0.25">
      <c r="C112" s="841" t="s">
        <v>355</v>
      </c>
      <c r="D112" s="841"/>
      <c r="E112" s="841"/>
      <c r="F112" s="841"/>
      <c r="H112" s="841" t="s">
        <v>343</v>
      </c>
      <c r="I112" s="841"/>
      <c r="J112" s="841"/>
      <c r="K112" s="841"/>
    </row>
    <row r="113" spans="3:11" x14ac:dyDescent="0.2">
      <c r="C113" s="505" t="s">
        <v>12</v>
      </c>
      <c r="D113" s="506">
        <v>2700</v>
      </c>
      <c r="E113" s="54"/>
      <c r="F113" s="55"/>
      <c r="H113" s="277" t="s">
        <v>13</v>
      </c>
      <c r="I113" s="53">
        <v>630</v>
      </c>
      <c r="J113" s="54"/>
      <c r="K113" s="55"/>
    </row>
    <row r="114" spans="3:11" x14ac:dyDescent="0.2">
      <c r="C114" s="56"/>
      <c r="D114" s="57"/>
      <c r="E114" s="58"/>
      <c r="F114" s="59"/>
      <c r="H114" s="387" t="s">
        <v>12</v>
      </c>
      <c r="I114" s="57">
        <v>1500</v>
      </c>
      <c r="J114" s="58"/>
      <c r="K114" s="59"/>
    </row>
    <row r="115" spans="3:11" x14ac:dyDescent="0.2">
      <c r="C115" s="56"/>
      <c r="D115" s="57"/>
      <c r="E115" s="58"/>
      <c r="F115" s="59"/>
      <c r="H115" s="56"/>
      <c r="I115" s="57"/>
      <c r="J115" s="58"/>
      <c r="K115" s="59"/>
    </row>
    <row r="116" spans="3:11" x14ac:dyDescent="0.2">
      <c r="C116" s="56"/>
      <c r="D116" s="57"/>
      <c r="E116" s="58"/>
      <c r="F116" s="59"/>
      <c r="H116" s="56"/>
      <c r="I116" s="57"/>
      <c r="J116" s="58"/>
      <c r="K116" s="59"/>
    </row>
    <row r="117" spans="3:11" ht="15.75" thickBot="1" x14ac:dyDescent="0.25">
      <c r="C117" s="60"/>
      <c r="D117" s="61"/>
      <c r="E117" s="62"/>
      <c r="F117" s="63"/>
      <c r="H117" s="60"/>
      <c r="I117" s="61"/>
      <c r="J117" s="62"/>
      <c r="K117" s="63"/>
    </row>
    <row r="118" spans="3:11" x14ac:dyDescent="0.2">
      <c r="C118" s="347" t="s">
        <v>735</v>
      </c>
      <c r="D118" s="348">
        <f>+D113</f>
        <v>2700</v>
      </c>
      <c r="E118" s="66"/>
      <c r="F118" s="67"/>
      <c r="H118" s="347" t="s">
        <v>735</v>
      </c>
      <c r="I118" s="348">
        <f>+I113+I114</f>
        <v>2130</v>
      </c>
      <c r="J118" s="66"/>
      <c r="K118" s="67"/>
    </row>
    <row r="120" spans="3:11" ht="15.75" thickBot="1" x14ac:dyDescent="0.25">
      <c r="C120" s="842" t="s">
        <v>480</v>
      </c>
      <c r="D120" s="841"/>
      <c r="E120" s="841"/>
      <c r="F120" s="841"/>
      <c r="H120" s="1066"/>
      <c r="I120" s="1067"/>
      <c r="J120" s="1067"/>
      <c r="K120" s="1067"/>
    </row>
    <row r="121" spans="3:11" x14ac:dyDescent="0.2">
      <c r="C121" s="505" t="s">
        <v>14</v>
      </c>
      <c r="D121" s="506">
        <v>270</v>
      </c>
      <c r="E121" s="54"/>
      <c r="F121" s="55"/>
      <c r="H121" s="726"/>
      <c r="I121" s="140"/>
      <c r="J121" s="137"/>
      <c r="K121" s="136"/>
    </row>
    <row r="122" spans="3:11" x14ac:dyDescent="0.2">
      <c r="C122" s="56"/>
      <c r="D122" s="57"/>
      <c r="E122" s="58"/>
      <c r="F122" s="59"/>
      <c r="H122" s="726"/>
      <c r="I122" s="140"/>
      <c r="J122" s="137"/>
      <c r="K122" s="136"/>
    </row>
    <row r="123" spans="3:11" x14ac:dyDescent="0.2">
      <c r="C123" s="56"/>
      <c r="D123" s="57"/>
      <c r="E123" s="58"/>
      <c r="F123" s="59"/>
      <c r="H123" s="135"/>
      <c r="I123" s="140"/>
      <c r="J123" s="137"/>
      <c r="K123" s="136"/>
    </row>
    <row r="124" spans="3:11" x14ac:dyDescent="0.2">
      <c r="C124" s="56"/>
      <c r="D124" s="57"/>
      <c r="E124" s="58"/>
      <c r="F124" s="59"/>
      <c r="H124" s="135"/>
      <c r="I124" s="140"/>
      <c r="J124" s="137"/>
      <c r="K124" s="136"/>
    </row>
    <row r="125" spans="3:11" ht="15.75" thickBot="1" x14ac:dyDescent="0.25">
      <c r="C125" s="60"/>
      <c r="D125" s="61"/>
      <c r="E125" s="62"/>
      <c r="F125" s="63"/>
      <c r="H125" s="135"/>
      <c r="I125" s="140"/>
      <c r="J125" s="137"/>
      <c r="K125" s="136"/>
    </row>
    <row r="126" spans="3:11" x14ac:dyDescent="0.2">
      <c r="C126" s="347" t="s">
        <v>735</v>
      </c>
      <c r="D126" s="348">
        <f>+D121</f>
        <v>270</v>
      </c>
      <c r="E126" s="66"/>
      <c r="F126" s="67"/>
      <c r="H126" s="726"/>
      <c r="I126" s="140"/>
      <c r="J126" s="137"/>
      <c r="K126" s="136"/>
    </row>
    <row r="132" spans="2:11" ht="15.75" x14ac:dyDescent="0.25">
      <c r="B132" s="19" t="s">
        <v>365</v>
      </c>
    </row>
    <row r="134" spans="2:11" ht="15.75" x14ac:dyDescent="0.25">
      <c r="B134" s="848" t="s">
        <v>881</v>
      </c>
      <c r="C134" s="849"/>
      <c r="D134" s="849"/>
      <c r="E134" s="849"/>
      <c r="F134" s="849"/>
      <c r="G134" s="849"/>
      <c r="H134" s="849"/>
      <c r="I134" s="849"/>
      <c r="J134" s="849"/>
      <c r="K134" s="850"/>
    </row>
    <row r="135" spans="2:11" ht="15.75" x14ac:dyDescent="0.25">
      <c r="B135" s="851" t="s">
        <v>350</v>
      </c>
      <c r="C135" s="852"/>
      <c r="D135" s="852"/>
      <c r="E135" s="852"/>
      <c r="F135" s="852"/>
      <c r="G135" s="852"/>
      <c r="H135" s="852"/>
      <c r="I135" s="852"/>
      <c r="J135" s="852"/>
      <c r="K135" s="853"/>
    </row>
    <row r="136" spans="2:11" ht="15.75" x14ac:dyDescent="0.25">
      <c r="B136" s="854" t="s">
        <v>882</v>
      </c>
      <c r="C136" s="855"/>
      <c r="D136" s="855"/>
      <c r="E136" s="855"/>
      <c r="F136" s="855"/>
      <c r="G136" s="855"/>
      <c r="H136" s="855"/>
      <c r="I136" s="855"/>
      <c r="J136" s="855"/>
      <c r="K136" s="856"/>
    </row>
    <row r="137" spans="2:11" ht="15.75" x14ac:dyDescent="0.25">
      <c r="B137" s="857" t="s">
        <v>351</v>
      </c>
      <c r="C137" s="858"/>
      <c r="D137" s="858"/>
      <c r="E137" s="858"/>
      <c r="F137" s="858"/>
      <c r="G137" s="858"/>
      <c r="H137" s="858"/>
      <c r="I137" s="859"/>
      <c r="J137" s="867" t="s">
        <v>352</v>
      </c>
      <c r="K137" s="861"/>
    </row>
    <row r="138" spans="2:11" ht="15.75" x14ac:dyDescent="0.25">
      <c r="B138" s="959"/>
      <c r="C138" s="960"/>
      <c r="D138" s="960"/>
      <c r="E138" s="960"/>
      <c r="F138" s="960"/>
      <c r="G138" s="960"/>
      <c r="H138" s="960"/>
      <c r="I138" s="961"/>
      <c r="J138" s="314" t="s">
        <v>339</v>
      </c>
      <c r="K138" s="314" t="s">
        <v>340</v>
      </c>
    </row>
    <row r="139" spans="2:11" x14ac:dyDescent="0.2">
      <c r="B139" s="351"/>
      <c r="C139" s="292"/>
      <c r="D139" s="292"/>
      <c r="E139" s="292"/>
      <c r="F139" s="292"/>
      <c r="G139" s="292"/>
      <c r="H139" s="292"/>
      <c r="I139" s="352"/>
      <c r="J139" s="26"/>
      <c r="K139" s="80"/>
    </row>
    <row r="140" spans="2:11" x14ac:dyDescent="0.2">
      <c r="B140" s="351" t="s">
        <v>341</v>
      </c>
      <c r="C140" s="292"/>
      <c r="D140" s="292"/>
      <c r="E140" s="292"/>
      <c r="F140" s="292"/>
      <c r="G140" s="292"/>
      <c r="H140" s="292"/>
      <c r="I140" s="352"/>
      <c r="J140" s="355">
        <v>70020</v>
      </c>
      <c r="K140" s="80"/>
    </row>
    <row r="141" spans="2:11" x14ac:dyDescent="0.2">
      <c r="B141" s="351" t="s">
        <v>344</v>
      </c>
      <c r="C141" s="292"/>
      <c r="D141" s="292"/>
      <c r="E141" s="292"/>
      <c r="F141" s="292"/>
      <c r="G141" s="292"/>
      <c r="H141" s="292"/>
      <c r="I141" s="352"/>
      <c r="J141" s="359">
        <v>5800</v>
      </c>
      <c r="K141" s="80"/>
    </row>
    <row r="142" spans="2:11" x14ac:dyDescent="0.2">
      <c r="B142" s="351" t="s">
        <v>335</v>
      </c>
      <c r="C142" s="292"/>
      <c r="D142" s="292"/>
      <c r="E142" s="292"/>
      <c r="F142" s="292"/>
      <c r="G142" s="292"/>
      <c r="H142" s="292"/>
      <c r="I142" s="352"/>
      <c r="J142" s="359">
        <v>1800</v>
      </c>
      <c r="K142" s="80"/>
    </row>
    <row r="143" spans="2:11" x14ac:dyDescent="0.2">
      <c r="B143" s="351" t="s">
        <v>332</v>
      </c>
      <c r="C143" s="292"/>
      <c r="D143" s="292"/>
      <c r="E143" s="292"/>
      <c r="F143" s="292"/>
      <c r="G143" s="292"/>
      <c r="H143" s="292"/>
      <c r="I143" s="352"/>
      <c r="J143" s="359">
        <v>13000</v>
      </c>
      <c r="K143" s="80"/>
    </row>
    <row r="144" spans="2:11" x14ac:dyDescent="0.2">
      <c r="B144" s="351" t="s">
        <v>342</v>
      </c>
      <c r="C144" s="292"/>
      <c r="D144" s="292"/>
      <c r="E144" s="292"/>
      <c r="F144" s="292"/>
      <c r="G144" s="292"/>
      <c r="H144" s="292"/>
      <c r="I144" s="352"/>
      <c r="J144" s="359" t="s">
        <v>354</v>
      </c>
      <c r="K144" s="356">
        <v>600</v>
      </c>
    </row>
    <row r="145" spans="2:12" x14ac:dyDescent="0.2">
      <c r="B145" s="351" t="s">
        <v>715</v>
      </c>
      <c r="C145" s="292"/>
      <c r="D145" s="292"/>
      <c r="E145" s="292"/>
      <c r="F145" s="292"/>
      <c r="G145" s="292"/>
      <c r="H145" s="292"/>
      <c r="I145" s="352"/>
      <c r="J145" s="359"/>
      <c r="K145" s="360">
        <v>270</v>
      </c>
    </row>
    <row r="146" spans="2:12" x14ac:dyDescent="0.2">
      <c r="B146" s="351" t="s">
        <v>333</v>
      </c>
      <c r="C146" s="292"/>
      <c r="D146" s="292"/>
      <c r="E146" s="292"/>
      <c r="F146" s="292"/>
      <c r="G146" s="292"/>
      <c r="H146" s="292"/>
      <c r="I146" s="352"/>
      <c r="J146" s="359" t="s">
        <v>354</v>
      </c>
      <c r="K146" s="360">
        <v>1450</v>
      </c>
    </row>
    <row r="147" spans="2:12" x14ac:dyDescent="0.2">
      <c r="B147" s="351" t="s">
        <v>330</v>
      </c>
      <c r="C147" s="292"/>
      <c r="D147" s="292"/>
      <c r="E147" s="292"/>
      <c r="F147" s="292"/>
      <c r="G147" s="292"/>
      <c r="H147" s="292"/>
      <c r="I147" s="352"/>
      <c r="J147" s="359" t="s">
        <v>354</v>
      </c>
      <c r="K147" s="360">
        <v>24000</v>
      </c>
    </row>
    <row r="148" spans="2:12" x14ac:dyDescent="0.2">
      <c r="B148" s="351" t="s">
        <v>249</v>
      </c>
      <c r="C148" s="292"/>
      <c r="D148" s="292"/>
      <c r="E148" s="292"/>
      <c r="F148" s="292"/>
      <c r="G148" s="292"/>
      <c r="H148" s="292"/>
      <c r="I148" s="352"/>
      <c r="J148" s="359" t="s">
        <v>354</v>
      </c>
      <c r="K148" s="360">
        <v>64000</v>
      </c>
    </row>
    <row r="149" spans="2:12" x14ac:dyDescent="0.2">
      <c r="B149" s="351" t="s">
        <v>251</v>
      </c>
      <c r="C149" s="292"/>
      <c r="D149" s="292"/>
      <c r="E149" s="292"/>
      <c r="F149" s="292"/>
      <c r="G149" s="292"/>
      <c r="H149" s="292"/>
      <c r="I149" s="352"/>
      <c r="J149" s="359">
        <v>6600</v>
      </c>
      <c r="K149" s="360"/>
    </row>
    <row r="150" spans="2:12" x14ac:dyDescent="0.2">
      <c r="B150" s="351" t="s">
        <v>331</v>
      </c>
      <c r="C150" s="292"/>
      <c r="D150" s="292"/>
      <c r="E150" s="292"/>
      <c r="F150" s="292"/>
      <c r="G150" s="292"/>
      <c r="H150" s="292"/>
      <c r="I150" s="352"/>
      <c r="J150" s="359" t="s">
        <v>354</v>
      </c>
      <c r="K150" s="360">
        <v>12400</v>
      </c>
    </row>
    <row r="151" spans="2:12" x14ac:dyDescent="0.2">
      <c r="B151" s="351" t="s">
        <v>355</v>
      </c>
      <c r="C151" s="292"/>
      <c r="D151" s="292"/>
      <c r="E151" s="292"/>
      <c r="F151" s="292"/>
      <c r="G151" s="292"/>
      <c r="H151" s="292"/>
      <c r="I151" s="352"/>
      <c r="J151" s="359">
        <v>2700</v>
      </c>
      <c r="K151" s="360"/>
    </row>
    <row r="152" spans="2:12" x14ac:dyDescent="0.2">
      <c r="B152" s="351" t="s">
        <v>343</v>
      </c>
      <c r="C152" s="292"/>
      <c r="D152" s="292"/>
      <c r="E152" s="292"/>
      <c r="F152" s="292"/>
      <c r="G152" s="292"/>
      <c r="H152" s="292"/>
      <c r="I152" s="352"/>
      <c r="J152" s="359">
        <v>2130</v>
      </c>
      <c r="K152" s="360"/>
    </row>
    <row r="153" spans="2:12" x14ac:dyDescent="0.2">
      <c r="B153" s="351" t="s">
        <v>334</v>
      </c>
      <c r="C153" s="292"/>
      <c r="D153" s="292"/>
      <c r="E153" s="292"/>
      <c r="F153" s="292"/>
      <c r="G153" s="292"/>
      <c r="H153" s="292"/>
      <c r="I153" s="352"/>
      <c r="J153" s="359">
        <v>400</v>
      </c>
      <c r="K153" s="80"/>
    </row>
    <row r="154" spans="2:12" x14ac:dyDescent="0.2">
      <c r="B154" s="351" t="s">
        <v>336</v>
      </c>
      <c r="C154" s="292"/>
      <c r="D154" s="292"/>
      <c r="E154" s="292"/>
      <c r="F154" s="292"/>
      <c r="G154" s="292"/>
      <c r="H154" s="292"/>
      <c r="I154" s="352"/>
      <c r="J154" s="359">
        <v>270</v>
      </c>
      <c r="K154" s="80"/>
    </row>
    <row r="155" spans="2:12" ht="16.5" thickBot="1" x14ac:dyDescent="0.3">
      <c r="B155" s="417" t="s">
        <v>624</v>
      </c>
      <c r="C155" s="292"/>
      <c r="D155" s="292"/>
      <c r="E155" s="292"/>
      <c r="F155" s="292"/>
      <c r="G155" s="292"/>
      <c r="H155" s="292"/>
      <c r="I155" s="352"/>
      <c r="J155" s="422">
        <f>SUM(J140:J154)</f>
        <v>102720</v>
      </c>
      <c r="K155" s="422">
        <f>SUM(K140:K154)</f>
        <v>102720</v>
      </c>
      <c r="L155" s="422">
        <f>SUM(L140:L154)</f>
        <v>0</v>
      </c>
    </row>
    <row r="156" spans="2:12" ht="15.75" customHeight="1" thickTop="1" x14ac:dyDescent="0.2">
      <c r="B156" s="865"/>
      <c r="C156" s="882"/>
      <c r="D156" s="882"/>
      <c r="E156" s="882"/>
      <c r="F156" s="882"/>
      <c r="G156" s="882"/>
      <c r="H156" s="882"/>
      <c r="I156" s="866"/>
      <c r="J156" s="30"/>
      <c r="K156" s="33"/>
    </row>
  </sheetData>
  <mergeCells count="34">
    <mergeCell ref="B138:I138"/>
    <mergeCell ref="C112:F112"/>
    <mergeCell ref="H112:K112"/>
    <mergeCell ref="B156:I156"/>
    <mergeCell ref="C120:F120"/>
    <mergeCell ref="H120:K120"/>
    <mergeCell ref="B134:K134"/>
    <mergeCell ref="B135:K135"/>
    <mergeCell ref="B136:K136"/>
    <mergeCell ref="B137:I137"/>
    <mergeCell ref="C80:F80"/>
    <mergeCell ref="H80:K80"/>
    <mergeCell ref="C89:F89"/>
    <mergeCell ref="H89:K89"/>
    <mergeCell ref="J137:K137"/>
    <mergeCell ref="C97:F97"/>
    <mergeCell ref="H97:K97"/>
    <mergeCell ref="C104:F104"/>
    <mergeCell ref="H104:K104"/>
    <mergeCell ref="K46:K47"/>
    <mergeCell ref="C63:F63"/>
    <mergeCell ref="H63:K63"/>
    <mergeCell ref="C72:F72"/>
    <mergeCell ref="H72:K72"/>
    <mergeCell ref="B46:C47"/>
    <mergeCell ref="D46:H47"/>
    <mergeCell ref="I46:I47"/>
    <mergeCell ref="J46:J47"/>
    <mergeCell ref="C7:K8"/>
    <mergeCell ref="B16:C17"/>
    <mergeCell ref="D16:H17"/>
    <mergeCell ref="I16:I17"/>
    <mergeCell ref="J16:J17"/>
    <mergeCell ref="K16:K17"/>
  </mergeCells>
  <phoneticPr fontId="10"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K203"/>
  <sheetViews>
    <sheetView showGridLines="0" view="pageLayout" zoomScaleNormal="100" workbookViewId="0"/>
  </sheetViews>
  <sheetFormatPr defaultRowHeight="15" x14ac:dyDescent="0.2"/>
  <cols>
    <col min="1" max="1" width="4.5703125" style="20" customWidth="1"/>
    <col min="2" max="2" width="3.7109375" style="20" customWidth="1"/>
    <col min="3" max="3" width="8.7109375" style="20" customWidth="1"/>
    <col min="4" max="6" width="9.140625" style="20"/>
    <col min="7" max="7" width="4.7109375" style="20" customWidth="1"/>
    <col min="8" max="8" width="9.140625" style="20"/>
    <col min="9" max="9" width="9.85546875" style="20" customWidth="1"/>
    <col min="10" max="10" width="10.7109375" style="20" customWidth="1"/>
    <col min="11" max="11" width="10.85546875" style="20" customWidth="1"/>
    <col min="12" max="12" width="0.7109375" style="20" customWidth="1"/>
    <col min="13" max="16384" width="9.140625" style="20"/>
  </cols>
  <sheetData>
    <row r="1" spans="1:11" ht="15.75" x14ac:dyDescent="0.25">
      <c r="A1" s="19" t="s">
        <v>563</v>
      </c>
    </row>
    <row r="3" spans="1:11" ht="15.75" x14ac:dyDescent="0.25">
      <c r="B3" s="19" t="s">
        <v>346</v>
      </c>
    </row>
    <row r="5" spans="1:11" x14ac:dyDescent="0.2">
      <c r="B5" s="86" t="s">
        <v>284</v>
      </c>
      <c r="C5" s="20" t="s">
        <v>517</v>
      </c>
    </row>
    <row r="6" spans="1:11" x14ac:dyDescent="0.2">
      <c r="B6" s="86"/>
      <c r="C6" s="20" t="s">
        <v>518</v>
      </c>
    </row>
    <row r="7" spans="1:11" x14ac:dyDescent="0.2">
      <c r="B7" s="86"/>
      <c r="C7" s="20" t="s">
        <v>122</v>
      </c>
    </row>
    <row r="8" spans="1:11" x14ac:dyDescent="0.2">
      <c r="B8" s="86"/>
      <c r="C8" s="20" t="s">
        <v>123</v>
      </c>
    </row>
    <row r="9" spans="1:11" x14ac:dyDescent="0.2">
      <c r="B9" s="86"/>
      <c r="C9" s="20" t="s">
        <v>124</v>
      </c>
    </row>
    <row r="10" spans="1:11" x14ac:dyDescent="0.2">
      <c r="B10" s="86"/>
    </row>
    <row r="11" spans="1:11" ht="15" customHeight="1" x14ac:dyDescent="0.2">
      <c r="B11" s="86" t="s">
        <v>285</v>
      </c>
      <c r="C11" s="839" t="s">
        <v>433</v>
      </c>
      <c r="D11" s="839"/>
      <c r="E11" s="839"/>
      <c r="F11" s="839"/>
      <c r="G11" s="839"/>
      <c r="H11" s="839"/>
      <c r="I11" s="839"/>
      <c r="J11" s="839"/>
      <c r="K11" s="839"/>
    </row>
    <row r="12" spans="1:11" x14ac:dyDescent="0.2">
      <c r="B12" s="86"/>
      <c r="C12" s="95"/>
      <c r="D12" s="95"/>
      <c r="E12" s="95"/>
      <c r="F12" s="95"/>
      <c r="G12" s="95"/>
      <c r="H12" s="95"/>
      <c r="I12" s="95"/>
      <c r="J12" s="95"/>
      <c r="K12" s="95"/>
    </row>
    <row r="13" spans="1:11" x14ac:dyDescent="0.2">
      <c r="B13" s="86" t="s">
        <v>287</v>
      </c>
      <c r="C13" s="839" t="s">
        <v>434</v>
      </c>
      <c r="D13" s="916"/>
      <c r="E13" s="916"/>
      <c r="F13" s="916"/>
      <c r="G13" s="916"/>
      <c r="H13" s="916"/>
      <c r="I13" s="916"/>
      <c r="J13" s="916"/>
      <c r="K13" s="916"/>
    </row>
    <row r="14" spans="1:11" x14ac:dyDescent="0.2">
      <c r="B14" s="86"/>
      <c r="C14" s="916"/>
      <c r="D14" s="916"/>
      <c r="E14" s="916"/>
      <c r="F14" s="916"/>
      <c r="G14" s="916"/>
      <c r="H14" s="916"/>
      <c r="I14" s="916"/>
      <c r="J14" s="916"/>
      <c r="K14" s="916"/>
    </row>
    <row r="15" spans="1:11" x14ac:dyDescent="0.2">
      <c r="B15" s="86"/>
    </row>
    <row r="16" spans="1:11" x14ac:dyDescent="0.2">
      <c r="B16" s="86" t="s">
        <v>289</v>
      </c>
      <c r="C16" s="1" t="s">
        <v>883</v>
      </c>
    </row>
    <row r="18" spans="1:11" ht="15.75" x14ac:dyDescent="0.25">
      <c r="A18" s="19" t="s">
        <v>318</v>
      </c>
    </row>
    <row r="19" spans="1:11" ht="15.75" x14ac:dyDescent="0.25">
      <c r="A19" s="19"/>
    </row>
    <row r="20" spans="1:11" ht="15.75" x14ac:dyDescent="0.25">
      <c r="A20" s="19"/>
      <c r="B20" s="19" t="s">
        <v>348</v>
      </c>
    </row>
    <row r="21" spans="1:11" ht="15.75" thickBot="1" x14ac:dyDescent="0.25"/>
    <row r="22" spans="1:11" ht="16.5" customHeight="1" thickTop="1" x14ac:dyDescent="0.2">
      <c r="B22" s="919" t="s">
        <v>337</v>
      </c>
      <c r="C22" s="920"/>
      <c r="D22" s="919" t="s">
        <v>338</v>
      </c>
      <c r="E22" s="840"/>
      <c r="F22" s="840"/>
      <c r="G22" s="840"/>
      <c r="H22" s="920"/>
      <c r="I22" s="930" t="s">
        <v>412</v>
      </c>
      <c r="J22" s="963" t="s">
        <v>339</v>
      </c>
      <c r="K22" s="963" t="s">
        <v>340</v>
      </c>
    </row>
    <row r="23" spans="1:11" ht="15.75" customHeight="1" thickBot="1" x14ac:dyDescent="0.25">
      <c r="B23" s="921"/>
      <c r="C23" s="923"/>
      <c r="D23" s="921"/>
      <c r="E23" s="922"/>
      <c r="F23" s="922"/>
      <c r="G23" s="922"/>
      <c r="H23" s="923"/>
      <c r="I23" s="931"/>
      <c r="J23" s="964"/>
      <c r="K23" s="964"/>
    </row>
    <row r="24" spans="1:11" ht="15.75" thickTop="1" x14ac:dyDescent="0.2">
      <c r="B24" s="1074" t="s">
        <v>15</v>
      </c>
      <c r="C24" s="1072"/>
      <c r="D24" s="253" t="s">
        <v>341</v>
      </c>
      <c r="E24" s="254"/>
      <c r="F24" s="254"/>
      <c r="G24" s="254"/>
      <c r="H24" s="255"/>
      <c r="I24" s="27"/>
      <c r="J24" s="415">
        <v>39000</v>
      </c>
      <c r="K24" s="35"/>
    </row>
    <row r="25" spans="1:11" x14ac:dyDescent="0.2">
      <c r="B25" s="1069"/>
      <c r="C25" s="1070"/>
      <c r="D25" s="326" t="s">
        <v>249</v>
      </c>
      <c r="E25" s="259"/>
      <c r="F25" s="259"/>
      <c r="G25" s="259"/>
      <c r="H25" s="260"/>
      <c r="I25" s="25"/>
      <c r="J25" s="122"/>
      <c r="K25" s="416">
        <f>+J24</f>
        <v>39000</v>
      </c>
    </row>
    <row r="26" spans="1:11" x14ac:dyDescent="0.2">
      <c r="B26" s="1069"/>
      <c r="C26" s="1070"/>
      <c r="D26" s="258"/>
      <c r="E26" s="259"/>
      <c r="F26" s="259"/>
      <c r="G26" s="259"/>
      <c r="H26" s="260"/>
      <c r="I26" s="25"/>
      <c r="J26" s="122"/>
      <c r="K26" s="123"/>
    </row>
    <row r="27" spans="1:11" x14ac:dyDescent="0.2">
      <c r="B27" s="1068">
        <v>4</v>
      </c>
      <c r="C27" s="1073"/>
      <c r="D27" s="258" t="s">
        <v>335</v>
      </c>
      <c r="E27" s="259"/>
      <c r="F27" s="259"/>
      <c r="G27" s="259"/>
      <c r="H27" s="260"/>
      <c r="I27" s="25"/>
      <c r="J27" s="122">
        <v>900</v>
      </c>
      <c r="K27" s="123"/>
    </row>
    <row r="28" spans="1:11" x14ac:dyDescent="0.2">
      <c r="B28" s="256"/>
      <c r="C28" s="516"/>
      <c r="D28" s="258" t="s">
        <v>425</v>
      </c>
      <c r="E28" s="259"/>
      <c r="F28" s="259"/>
      <c r="G28" s="259"/>
      <c r="H28" s="260"/>
      <c r="I28" s="25"/>
      <c r="J28" s="284">
        <v>1800</v>
      </c>
      <c r="K28" s="123"/>
    </row>
    <row r="29" spans="1:11" x14ac:dyDescent="0.2">
      <c r="B29" s="256"/>
      <c r="C29" s="516"/>
      <c r="D29" s="326" t="s">
        <v>342</v>
      </c>
      <c r="E29" s="259"/>
      <c r="F29" s="259"/>
      <c r="G29" s="259"/>
      <c r="H29" s="260"/>
      <c r="I29" s="25"/>
      <c r="J29" s="122"/>
      <c r="K29" s="416">
        <f>+J27+J28</f>
        <v>2700</v>
      </c>
    </row>
    <row r="30" spans="1:11" x14ac:dyDescent="0.2">
      <c r="B30" s="256"/>
      <c r="C30" s="516"/>
      <c r="D30" s="258"/>
      <c r="E30" s="259"/>
      <c r="F30" s="259"/>
      <c r="G30" s="259"/>
      <c r="H30" s="260"/>
      <c r="I30" s="25"/>
      <c r="J30" s="122"/>
      <c r="K30" s="123"/>
    </row>
    <row r="31" spans="1:11" x14ac:dyDescent="0.2">
      <c r="B31" s="1068">
        <v>6</v>
      </c>
      <c r="C31" s="968"/>
      <c r="D31" s="258" t="s">
        <v>341</v>
      </c>
      <c r="E31" s="259"/>
      <c r="F31" s="259"/>
      <c r="G31" s="259"/>
      <c r="H31" s="260"/>
      <c r="I31" s="25"/>
      <c r="J31" s="284">
        <v>2000</v>
      </c>
      <c r="K31" s="123"/>
    </row>
    <row r="32" spans="1:11" x14ac:dyDescent="0.2">
      <c r="B32" s="256"/>
      <c r="C32" s="516"/>
      <c r="D32" s="326" t="s">
        <v>331</v>
      </c>
      <c r="E32" s="259"/>
      <c r="F32" s="259"/>
      <c r="G32" s="259"/>
      <c r="H32" s="260"/>
      <c r="I32" s="25"/>
      <c r="J32" s="122"/>
      <c r="K32" s="416">
        <f>+J31</f>
        <v>2000</v>
      </c>
    </row>
    <row r="33" spans="2:11" x14ac:dyDescent="0.2">
      <c r="B33" s="256"/>
      <c r="C33" s="516"/>
      <c r="D33" s="258"/>
      <c r="E33" s="259"/>
      <c r="F33" s="259"/>
      <c r="G33" s="259"/>
      <c r="H33" s="260"/>
      <c r="I33" s="25"/>
      <c r="J33" s="122"/>
      <c r="K33" s="123"/>
    </row>
    <row r="34" spans="2:11" x14ac:dyDescent="0.2">
      <c r="B34" s="1068">
        <v>7</v>
      </c>
      <c r="C34" s="968"/>
      <c r="D34" s="258" t="s">
        <v>332</v>
      </c>
      <c r="E34" s="259"/>
      <c r="F34" s="259"/>
      <c r="G34" s="259"/>
      <c r="H34" s="260"/>
      <c r="I34" s="25"/>
      <c r="J34" s="284">
        <v>24000</v>
      </c>
      <c r="K34" s="123"/>
    </row>
    <row r="35" spans="2:11" x14ac:dyDescent="0.2">
      <c r="B35" s="256"/>
      <c r="C35" s="516"/>
      <c r="D35" s="326" t="s">
        <v>341</v>
      </c>
      <c r="E35" s="259"/>
      <c r="F35" s="259"/>
      <c r="G35" s="259"/>
      <c r="H35" s="260"/>
      <c r="I35" s="25"/>
      <c r="J35" s="122"/>
      <c r="K35" s="416">
        <f>+J34</f>
        <v>24000</v>
      </c>
    </row>
    <row r="36" spans="2:11" x14ac:dyDescent="0.2">
      <c r="B36" s="256"/>
      <c r="C36" s="516"/>
      <c r="D36" s="258"/>
      <c r="E36" s="259"/>
      <c r="F36" s="259"/>
      <c r="G36" s="259"/>
      <c r="H36" s="260"/>
      <c r="I36" s="25"/>
      <c r="J36" s="122"/>
      <c r="K36" s="123"/>
    </row>
    <row r="37" spans="2:11" x14ac:dyDescent="0.2">
      <c r="B37" s="1068">
        <v>10</v>
      </c>
      <c r="C37" s="968"/>
      <c r="D37" s="258" t="s">
        <v>344</v>
      </c>
      <c r="E37" s="259"/>
      <c r="F37" s="259"/>
      <c r="G37" s="259"/>
      <c r="H37" s="260"/>
      <c r="I37" s="25"/>
      <c r="J37" s="284">
        <v>1200</v>
      </c>
      <c r="K37" s="123"/>
    </row>
    <row r="38" spans="2:11" x14ac:dyDescent="0.2">
      <c r="B38" s="256"/>
      <c r="C38" s="516"/>
      <c r="D38" s="326" t="s">
        <v>331</v>
      </c>
      <c r="E38" s="259"/>
      <c r="F38" s="259"/>
      <c r="G38" s="259"/>
      <c r="H38" s="260"/>
      <c r="I38" s="25"/>
      <c r="J38" s="122"/>
      <c r="K38" s="416">
        <f>+J37</f>
        <v>1200</v>
      </c>
    </row>
    <row r="39" spans="2:11" x14ac:dyDescent="0.2">
      <c r="B39" s="256"/>
      <c r="C39" s="516"/>
      <c r="D39" s="258"/>
      <c r="E39" s="259"/>
      <c r="F39" s="259"/>
      <c r="G39" s="259"/>
      <c r="H39" s="260"/>
      <c r="I39" s="25"/>
      <c r="J39" s="122"/>
      <c r="K39" s="123"/>
    </row>
    <row r="40" spans="2:11" x14ac:dyDescent="0.2">
      <c r="B40" s="1068">
        <v>14</v>
      </c>
      <c r="C40" s="968"/>
      <c r="D40" s="258" t="s">
        <v>342</v>
      </c>
      <c r="E40" s="259"/>
      <c r="F40" s="259"/>
      <c r="G40" s="259"/>
      <c r="H40" s="260"/>
      <c r="I40" s="25"/>
      <c r="J40" s="284">
        <v>1800</v>
      </c>
      <c r="K40" s="123"/>
    </row>
    <row r="41" spans="2:11" x14ac:dyDescent="0.2">
      <c r="B41" s="256"/>
      <c r="C41" s="516"/>
      <c r="D41" s="326" t="s">
        <v>341</v>
      </c>
      <c r="E41" s="259"/>
      <c r="F41" s="259"/>
      <c r="G41" s="259"/>
      <c r="H41" s="260"/>
      <c r="I41" s="25"/>
      <c r="J41" s="122"/>
      <c r="K41" s="416">
        <f>+J40</f>
        <v>1800</v>
      </c>
    </row>
    <row r="42" spans="2:11" x14ac:dyDescent="0.2">
      <c r="B42" s="256"/>
      <c r="C42" s="516"/>
      <c r="D42" s="258"/>
      <c r="E42" s="259"/>
      <c r="F42" s="259"/>
      <c r="G42" s="259"/>
      <c r="H42" s="260"/>
      <c r="I42" s="25"/>
      <c r="J42" s="122"/>
      <c r="K42" s="123"/>
    </row>
    <row r="43" spans="2:11" x14ac:dyDescent="0.2">
      <c r="B43" s="1068">
        <v>15</v>
      </c>
      <c r="C43" s="968"/>
      <c r="D43" s="258" t="s">
        <v>355</v>
      </c>
      <c r="E43" s="259"/>
      <c r="F43" s="259"/>
      <c r="G43" s="259"/>
      <c r="H43" s="260"/>
      <c r="I43" s="25"/>
      <c r="J43" s="284">
        <v>1410</v>
      </c>
      <c r="K43" s="123"/>
    </row>
    <row r="44" spans="2:11" x14ac:dyDescent="0.2">
      <c r="B44" s="514"/>
      <c r="C44" s="517"/>
      <c r="D44" s="510" t="s">
        <v>341</v>
      </c>
      <c r="E44" s="397"/>
      <c r="F44" s="397"/>
      <c r="G44" s="397"/>
      <c r="H44" s="398"/>
      <c r="I44" s="85"/>
      <c r="J44" s="179"/>
      <c r="K44" s="512">
        <f>+J43</f>
        <v>1410</v>
      </c>
    </row>
    <row r="45" spans="2:11" ht="15.75" thickBot="1" x14ac:dyDescent="0.25">
      <c r="B45" s="1075"/>
      <c r="C45" s="1075"/>
      <c r="D45" s="1076"/>
      <c r="E45" s="1076"/>
      <c r="F45" s="1076"/>
      <c r="G45" s="1076"/>
      <c r="H45" s="1076"/>
      <c r="I45" s="142"/>
      <c r="J45" s="142"/>
      <c r="K45" s="142"/>
    </row>
    <row r="46" spans="2:11" ht="15.75" customHeight="1" thickTop="1" x14ac:dyDescent="0.2">
      <c r="B46" s="919" t="s">
        <v>337</v>
      </c>
      <c r="C46" s="920"/>
      <c r="D46" s="919" t="s">
        <v>338</v>
      </c>
      <c r="E46" s="840"/>
      <c r="F46" s="840"/>
      <c r="G46" s="840"/>
      <c r="H46" s="920"/>
      <c r="I46" s="930" t="s">
        <v>412</v>
      </c>
      <c r="J46" s="963" t="s">
        <v>339</v>
      </c>
      <c r="K46" s="963" t="s">
        <v>340</v>
      </c>
    </row>
    <row r="47" spans="2:11" ht="15.75" customHeight="1" thickBot="1" x14ac:dyDescent="0.25">
      <c r="B47" s="921"/>
      <c r="C47" s="923"/>
      <c r="D47" s="921"/>
      <c r="E47" s="922"/>
      <c r="F47" s="922"/>
      <c r="G47" s="922"/>
      <c r="H47" s="923"/>
      <c r="I47" s="931"/>
      <c r="J47" s="964"/>
      <c r="K47" s="964"/>
    </row>
    <row r="48" spans="2:11" ht="15.75" thickTop="1" x14ac:dyDescent="0.2">
      <c r="B48" s="1071" t="s">
        <v>18</v>
      </c>
      <c r="C48" s="1072"/>
      <c r="D48" s="46" t="s">
        <v>341</v>
      </c>
      <c r="E48" s="47"/>
      <c r="F48" s="47"/>
      <c r="G48" s="47"/>
      <c r="H48" s="48"/>
      <c r="I48" s="25"/>
      <c r="J48" s="122">
        <v>1000</v>
      </c>
      <c r="K48" s="123"/>
    </row>
    <row r="49" spans="2:11" x14ac:dyDescent="0.2">
      <c r="B49" s="256"/>
      <c r="C49" s="516"/>
      <c r="D49" s="326" t="s">
        <v>344</v>
      </c>
      <c r="E49" s="259"/>
      <c r="F49" s="259"/>
      <c r="G49" s="259"/>
      <c r="H49" s="260"/>
      <c r="I49" s="25"/>
      <c r="J49" s="122"/>
      <c r="K49" s="123">
        <f>+J48</f>
        <v>1000</v>
      </c>
    </row>
    <row r="50" spans="2:11" x14ac:dyDescent="0.2">
      <c r="B50" s="256"/>
      <c r="C50" s="516"/>
      <c r="D50" s="258"/>
      <c r="E50" s="259"/>
      <c r="F50" s="259"/>
      <c r="G50" s="259"/>
      <c r="H50" s="260"/>
      <c r="I50" s="25"/>
      <c r="J50" s="122"/>
      <c r="K50" s="123"/>
    </row>
    <row r="51" spans="2:11" x14ac:dyDescent="0.2">
      <c r="B51" s="1068">
        <v>20</v>
      </c>
      <c r="C51" s="968"/>
      <c r="D51" s="258" t="s">
        <v>344</v>
      </c>
      <c r="E51" s="259"/>
      <c r="F51" s="259"/>
      <c r="G51" s="259"/>
      <c r="H51" s="260"/>
      <c r="I51" s="25"/>
      <c r="J51" s="122">
        <v>900</v>
      </c>
      <c r="K51" s="123"/>
    </row>
    <row r="52" spans="2:11" x14ac:dyDescent="0.2">
      <c r="B52" s="256"/>
      <c r="C52" s="516"/>
      <c r="D52" s="326" t="s">
        <v>331</v>
      </c>
      <c r="E52" s="259"/>
      <c r="F52" s="259"/>
      <c r="G52" s="259"/>
      <c r="H52" s="260"/>
      <c r="I52" s="25"/>
      <c r="J52" s="284"/>
      <c r="K52" s="123">
        <f>+J51</f>
        <v>900</v>
      </c>
    </row>
    <row r="53" spans="2:11" x14ac:dyDescent="0.2">
      <c r="B53" s="256"/>
      <c r="C53" s="516"/>
      <c r="D53" s="258"/>
      <c r="E53" s="259"/>
      <c r="F53" s="259"/>
      <c r="G53" s="259"/>
      <c r="H53" s="260"/>
      <c r="I53" s="25"/>
      <c r="J53" s="122"/>
      <c r="K53" s="416"/>
    </row>
    <row r="54" spans="2:11" x14ac:dyDescent="0.2">
      <c r="B54" s="1068">
        <v>25</v>
      </c>
      <c r="C54" s="968"/>
      <c r="D54" s="258" t="s">
        <v>341</v>
      </c>
      <c r="E54" s="259"/>
      <c r="F54" s="259"/>
      <c r="G54" s="259"/>
      <c r="H54" s="260"/>
      <c r="I54" s="25"/>
      <c r="J54" s="284">
        <v>2100</v>
      </c>
      <c r="K54" s="123"/>
    </row>
    <row r="55" spans="2:11" x14ac:dyDescent="0.2">
      <c r="B55" s="256"/>
      <c r="C55" s="516"/>
      <c r="D55" s="326" t="s">
        <v>333</v>
      </c>
      <c r="E55" s="259"/>
      <c r="F55" s="259"/>
      <c r="G55" s="259"/>
      <c r="H55" s="260"/>
      <c r="I55" s="25"/>
      <c r="J55" s="284"/>
      <c r="K55" s="416">
        <f>+J54</f>
        <v>2100</v>
      </c>
    </row>
    <row r="56" spans="2:11" x14ac:dyDescent="0.2">
      <c r="B56" s="256"/>
      <c r="C56" s="516"/>
      <c r="D56" s="258"/>
      <c r="E56" s="259"/>
      <c r="F56" s="259"/>
      <c r="G56" s="259"/>
      <c r="H56" s="260"/>
      <c r="I56" s="25"/>
      <c r="J56" s="122"/>
      <c r="K56" s="416"/>
    </row>
    <row r="57" spans="2:11" x14ac:dyDescent="0.2">
      <c r="B57" s="1068">
        <v>28</v>
      </c>
      <c r="C57" s="968"/>
      <c r="D57" s="258" t="s">
        <v>341</v>
      </c>
      <c r="E57" s="259"/>
      <c r="F57" s="259"/>
      <c r="G57" s="259"/>
      <c r="H57" s="260"/>
      <c r="I57" s="25"/>
      <c r="J57" s="284">
        <v>2800</v>
      </c>
      <c r="K57" s="123"/>
    </row>
    <row r="58" spans="2:11" x14ac:dyDescent="0.2">
      <c r="B58" s="256"/>
      <c r="C58" s="516"/>
      <c r="D58" s="326" t="s">
        <v>331</v>
      </c>
      <c r="E58" s="259"/>
      <c r="F58" s="259"/>
      <c r="G58" s="259"/>
      <c r="H58" s="260"/>
      <c r="I58" s="25"/>
      <c r="J58" s="284"/>
      <c r="K58" s="416">
        <f>+J57</f>
        <v>2800</v>
      </c>
    </row>
    <row r="59" spans="2:11" x14ac:dyDescent="0.2">
      <c r="B59" s="256"/>
      <c r="C59" s="516"/>
      <c r="D59" s="258"/>
      <c r="E59" s="259"/>
      <c r="F59" s="259"/>
      <c r="G59" s="259"/>
      <c r="H59" s="260"/>
      <c r="I59" s="25"/>
      <c r="J59" s="122"/>
      <c r="K59" s="416"/>
    </row>
    <row r="60" spans="2:11" x14ac:dyDescent="0.2">
      <c r="B60" s="1068">
        <v>29</v>
      </c>
      <c r="C60" s="968"/>
      <c r="D60" s="46" t="s">
        <v>436</v>
      </c>
      <c r="E60" s="259"/>
      <c r="F60" s="259"/>
      <c r="G60" s="259"/>
      <c r="H60" s="260"/>
      <c r="I60" s="25"/>
      <c r="J60" s="284">
        <v>1080</v>
      </c>
      <c r="K60" s="123"/>
    </row>
    <row r="61" spans="2:11" x14ac:dyDescent="0.2">
      <c r="B61" s="256"/>
      <c r="C61" s="516"/>
      <c r="D61" s="326" t="s">
        <v>341</v>
      </c>
      <c r="E61" s="259"/>
      <c r="F61" s="259"/>
      <c r="G61" s="259"/>
      <c r="H61" s="260"/>
      <c r="I61" s="25"/>
      <c r="J61" s="284"/>
      <c r="K61" s="416">
        <f>+J60</f>
        <v>1080</v>
      </c>
    </row>
    <row r="62" spans="2:11" x14ac:dyDescent="0.2">
      <c r="B62" s="256"/>
      <c r="C62" s="516"/>
      <c r="D62" s="46"/>
      <c r="E62" s="47"/>
      <c r="F62" s="47"/>
      <c r="G62" s="47"/>
      <c r="H62" s="48"/>
      <c r="I62" s="25"/>
      <c r="J62" s="122"/>
      <c r="K62" s="416"/>
    </row>
    <row r="63" spans="2:11" x14ac:dyDescent="0.2">
      <c r="B63" s="1068">
        <v>30</v>
      </c>
      <c r="C63" s="968"/>
      <c r="D63" s="46" t="s">
        <v>355</v>
      </c>
      <c r="E63" s="47"/>
      <c r="F63" s="47"/>
      <c r="G63" s="47"/>
      <c r="H63" s="48"/>
      <c r="I63" s="25"/>
      <c r="J63" s="284">
        <v>1410</v>
      </c>
      <c r="K63" s="123"/>
    </row>
    <row r="64" spans="2:11" x14ac:dyDescent="0.2">
      <c r="B64" s="256"/>
      <c r="C64" s="516"/>
      <c r="D64" s="326" t="s">
        <v>341</v>
      </c>
      <c r="E64" s="47"/>
      <c r="F64" s="47"/>
      <c r="G64" s="47"/>
      <c r="H64" s="48"/>
      <c r="I64" s="25"/>
      <c r="J64" s="122"/>
      <c r="K64" s="416">
        <f>+J63</f>
        <v>1410</v>
      </c>
    </row>
    <row r="65" spans="2:11" x14ac:dyDescent="0.2">
      <c r="B65" s="256"/>
      <c r="C65" s="516"/>
      <c r="D65" s="46"/>
      <c r="E65" s="47"/>
      <c r="F65" s="47"/>
      <c r="G65" s="47"/>
      <c r="H65" s="48"/>
      <c r="I65" s="25"/>
      <c r="J65" s="122"/>
      <c r="K65" s="123"/>
    </row>
    <row r="66" spans="2:11" x14ac:dyDescent="0.2">
      <c r="B66" s="1068">
        <v>30</v>
      </c>
      <c r="C66" s="968"/>
      <c r="D66" s="258" t="s">
        <v>343</v>
      </c>
      <c r="E66" s="259"/>
      <c r="F66" s="259"/>
      <c r="G66" s="259"/>
      <c r="H66" s="260"/>
      <c r="I66" s="25"/>
      <c r="J66" s="122">
        <v>800</v>
      </c>
      <c r="K66" s="123"/>
    </row>
    <row r="67" spans="2:11" x14ac:dyDescent="0.2">
      <c r="B67" s="256"/>
      <c r="C67" s="516"/>
      <c r="D67" s="326" t="s">
        <v>341</v>
      </c>
      <c r="E67" s="259"/>
      <c r="F67" s="259"/>
      <c r="G67" s="259"/>
      <c r="H67" s="260"/>
      <c r="I67" s="25"/>
      <c r="J67" s="122"/>
      <c r="K67" s="123">
        <v>830</v>
      </c>
    </row>
    <row r="68" spans="2:11" x14ac:dyDescent="0.2">
      <c r="B68" s="256"/>
      <c r="C68" s="516"/>
      <c r="D68" s="258"/>
      <c r="E68" s="259"/>
      <c r="F68" s="259"/>
      <c r="G68" s="259"/>
      <c r="H68" s="260"/>
      <c r="I68" s="25"/>
      <c r="J68" s="122"/>
      <c r="K68" s="123"/>
    </row>
    <row r="69" spans="2:11" x14ac:dyDescent="0.2">
      <c r="B69" s="1068">
        <v>30</v>
      </c>
      <c r="C69" s="968"/>
      <c r="D69" s="258" t="s">
        <v>334</v>
      </c>
      <c r="E69" s="259"/>
      <c r="F69" s="259"/>
      <c r="G69" s="259"/>
      <c r="H69" s="260"/>
      <c r="I69" s="25"/>
      <c r="J69" s="122">
        <v>600</v>
      </c>
      <c r="K69" s="123"/>
    </row>
    <row r="70" spans="2:11" x14ac:dyDescent="0.2">
      <c r="B70" s="256"/>
      <c r="C70" s="516"/>
      <c r="D70" s="326" t="s">
        <v>428</v>
      </c>
      <c r="E70" s="259"/>
      <c r="F70" s="259"/>
      <c r="G70" s="259"/>
      <c r="H70" s="260"/>
      <c r="I70" s="25"/>
      <c r="J70" s="122"/>
      <c r="K70" s="123">
        <f>+J69</f>
        <v>600</v>
      </c>
    </row>
    <row r="71" spans="2:11" x14ac:dyDescent="0.2">
      <c r="B71" s="256"/>
      <c r="C71" s="516"/>
      <c r="D71" s="258"/>
      <c r="E71" s="259"/>
      <c r="F71" s="259"/>
      <c r="G71" s="259"/>
      <c r="H71" s="260"/>
      <c r="I71" s="25"/>
      <c r="J71" s="122"/>
      <c r="K71" s="123"/>
    </row>
    <row r="72" spans="2:11" x14ac:dyDescent="0.2">
      <c r="B72" s="1068">
        <v>30</v>
      </c>
      <c r="C72" s="968"/>
      <c r="D72" s="258" t="s">
        <v>251</v>
      </c>
      <c r="E72" s="259"/>
      <c r="F72" s="259"/>
      <c r="G72" s="259"/>
      <c r="H72" s="260"/>
      <c r="I72" s="25"/>
      <c r="J72" s="284">
        <v>4000</v>
      </c>
      <c r="K72" s="123"/>
    </row>
    <row r="73" spans="2:11" ht="15.75" thickBot="1" x14ac:dyDescent="0.25">
      <c r="B73" s="511"/>
      <c r="C73" s="324"/>
      <c r="D73" s="511" t="s">
        <v>341</v>
      </c>
      <c r="E73" s="323"/>
      <c r="F73" s="323"/>
      <c r="G73" s="323"/>
      <c r="H73" s="324"/>
      <c r="I73" s="124"/>
      <c r="J73" s="125"/>
      <c r="K73" s="513">
        <f>+J72</f>
        <v>4000</v>
      </c>
    </row>
    <row r="74" spans="2:11" ht="15.75" thickTop="1" x14ac:dyDescent="0.2"/>
    <row r="89" spans="2:11" ht="15.75" x14ac:dyDescent="0.25">
      <c r="B89" s="19" t="s">
        <v>435</v>
      </c>
    </row>
    <row r="91" spans="2:11" ht="15.75" thickBot="1" x14ac:dyDescent="0.25">
      <c r="C91" s="841" t="s">
        <v>341</v>
      </c>
      <c r="D91" s="841"/>
      <c r="E91" s="841"/>
      <c r="F91" s="841"/>
      <c r="H91" s="841" t="s">
        <v>342</v>
      </c>
      <c r="I91" s="841"/>
      <c r="J91" s="841"/>
      <c r="K91" s="841"/>
    </row>
    <row r="92" spans="2:11" x14ac:dyDescent="0.2">
      <c r="C92" s="52" t="s">
        <v>16</v>
      </c>
      <c r="D92" s="53">
        <v>39000</v>
      </c>
      <c r="E92" s="341">
        <v>24000</v>
      </c>
      <c r="F92" s="522" t="s">
        <v>21</v>
      </c>
      <c r="H92" s="521" t="s">
        <v>26</v>
      </c>
      <c r="I92" s="53">
        <v>1800</v>
      </c>
      <c r="J92" s="341">
        <v>2700</v>
      </c>
      <c r="K92" s="55" t="s">
        <v>27</v>
      </c>
    </row>
    <row r="93" spans="2:11" x14ac:dyDescent="0.2">
      <c r="C93" s="56" t="s">
        <v>17</v>
      </c>
      <c r="D93" s="57">
        <v>2000</v>
      </c>
      <c r="E93" s="342">
        <v>1800</v>
      </c>
      <c r="F93" s="388" t="s">
        <v>22</v>
      </c>
      <c r="H93" s="56"/>
      <c r="I93" s="57"/>
      <c r="J93" s="342"/>
      <c r="K93" s="59"/>
    </row>
    <row r="94" spans="2:11" x14ac:dyDescent="0.2">
      <c r="C94" s="519" t="s">
        <v>18</v>
      </c>
      <c r="D94" s="57">
        <v>1000</v>
      </c>
      <c r="E94" s="342">
        <v>1410</v>
      </c>
      <c r="F94" s="388" t="s">
        <v>23</v>
      </c>
      <c r="H94" s="56"/>
      <c r="I94" s="57"/>
      <c r="J94" s="58"/>
      <c r="K94" s="59"/>
    </row>
    <row r="95" spans="2:11" ht="15" customHeight="1" x14ac:dyDescent="0.2">
      <c r="C95" s="56" t="s">
        <v>19</v>
      </c>
      <c r="D95" s="57">
        <v>2100</v>
      </c>
      <c r="E95" s="342">
        <v>1080</v>
      </c>
      <c r="F95" s="388" t="s">
        <v>25</v>
      </c>
      <c r="H95" s="56"/>
      <c r="I95" s="57"/>
      <c r="J95" s="58"/>
      <c r="K95" s="59"/>
    </row>
    <row r="96" spans="2:11" x14ac:dyDescent="0.2">
      <c r="C96" s="520" t="s">
        <v>20</v>
      </c>
      <c r="D96" s="57">
        <v>2800</v>
      </c>
      <c r="E96" s="342">
        <v>1410</v>
      </c>
      <c r="F96" s="388" t="s">
        <v>24</v>
      </c>
      <c r="H96" s="622"/>
      <c r="I96" s="623"/>
      <c r="J96" s="624"/>
      <c r="K96" s="625"/>
    </row>
    <row r="97" spans="3:11" x14ac:dyDescent="0.2">
      <c r="C97" s="56"/>
      <c r="D97" s="57"/>
      <c r="E97" s="342">
        <v>800</v>
      </c>
      <c r="F97" s="388" t="s">
        <v>24</v>
      </c>
      <c r="H97" s="620"/>
      <c r="I97" s="65"/>
      <c r="J97" s="621">
        <f>+J92-I92</f>
        <v>900</v>
      </c>
      <c r="K97" s="67" t="s">
        <v>28</v>
      </c>
    </row>
    <row r="98" spans="3:11" x14ac:dyDescent="0.2">
      <c r="C98" s="56"/>
      <c r="D98" s="57"/>
      <c r="E98" s="342">
        <v>4000</v>
      </c>
      <c r="F98" s="388" t="s">
        <v>24</v>
      </c>
      <c r="H98" s="135"/>
      <c r="I98" s="140"/>
      <c r="J98" s="137"/>
      <c r="K98" s="136"/>
    </row>
    <row r="99" spans="3:11" ht="15.75" thickBot="1" x14ac:dyDescent="0.25">
      <c r="C99" s="56"/>
      <c r="D99" s="57"/>
      <c r="E99" s="58"/>
      <c r="F99" s="59"/>
      <c r="H99" s="841" t="s">
        <v>428</v>
      </c>
      <c r="I99" s="841"/>
      <c r="J99" s="841"/>
      <c r="K99" s="841"/>
    </row>
    <row r="100" spans="3:11" x14ac:dyDescent="0.2">
      <c r="C100" s="56"/>
      <c r="D100" s="57"/>
      <c r="E100" s="58"/>
      <c r="F100" s="59"/>
      <c r="H100" s="52"/>
      <c r="I100" s="53"/>
      <c r="J100" s="341">
        <v>600</v>
      </c>
      <c r="K100" s="55" t="s">
        <v>29</v>
      </c>
    </row>
    <row r="101" spans="3:11" x14ac:dyDescent="0.2">
      <c r="C101" s="622"/>
      <c r="D101" s="623"/>
      <c r="E101" s="624"/>
      <c r="F101" s="625"/>
      <c r="H101" s="56"/>
      <c r="I101" s="57"/>
      <c r="J101" s="342"/>
      <c r="K101" s="59"/>
    </row>
    <row r="102" spans="3:11" x14ac:dyDescent="0.2">
      <c r="C102" s="626" t="s">
        <v>726</v>
      </c>
      <c r="D102" s="348">
        <f>+D92+D93+D94+D95+D96-E92-E93-E94-E95-E96-E97-E98</f>
        <v>12400</v>
      </c>
      <c r="E102" s="627"/>
      <c r="F102" s="67"/>
      <c r="H102" s="56"/>
      <c r="I102" s="57"/>
      <c r="J102" s="342"/>
      <c r="K102" s="59"/>
    </row>
    <row r="103" spans="3:11" x14ac:dyDescent="0.2">
      <c r="H103" s="56"/>
      <c r="I103" s="57"/>
      <c r="J103" s="342"/>
      <c r="K103" s="59"/>
    </row>
    <row r="104" spans="3:11" x14ac:dyDescent="0.2">
      <c r="H104" s="622"/>
      <c r="I104" s="623"/>
      <c r="J104" s="628"/>
      <c r="K104" s="625"/>
    </row>
    <row r="105" spans="3:11" x14ac:dyDescent="0.2">
      <c r="H105" s="620"/>
      <c r="I105" s="65"/>
      <c r="J105" s="621">
        <f>+J100</f>
        <v>600</v>
      </c>
      <c r="K105" s="67" t="s">
        <v>617</v>
      </c>
    </row>
    <row r="107" spans="3:11" ht="15.75" thickBot="1" x14ac:dyDescent="0.25">
      <c r="C107" s="841" t="s">
        <v>344</v>
      </c>
      <c r="D107" s="841"/>
      <c r="E107" s="841"/>
      <c r="F107" s="841"/>
      <c r="H107" s="962" t="s">
        <v>333</v>
      </c>
      <c r="I107" s="962"/>
      <c r="J107" s="962"/>
      <c r="K107" s="962"/>
    </row>
    <row r="108" spans="3:11" x14ac:dyDescent="0.2">
      <c r="C108" s="521" t="s">
        <v>30</v>
      </c>
      <c r="D108" s="506">
        <v>1200</v>
      </c>
      <c r="E108" s="508">
        <v>1000</v>
      </c>
      <c r="F108" s="524" t="s">
        <v>18</v>
      </c>
      <c r="H108" s="52"/>
      <c r="I108" s="53"/>
      <c r="J108" s="341">
        <v>2100</v>
      </c>
      <c r="K108" s="55" t="s">
        <v>32</v>
      </c>
    </row>
    <row r="109" spans="3:11" x14ac:dyDescent="0.2">
      <c r="C109" s="518" t="s">
        <v>31</v>
      </c>
      <c r="D109" s="525">
        <v>900</v>
      </c>
      <c r="E109" s="526"/>
      <c r="F109" s="527"/>
      <c r="H109" s="56"/>
      <c r="I109" s="57"/>
      <c r="J109" s="342"/>
      <c r="K109" s="59"/>
    </row>
    <row r="110" spans="3:11" x14ac:dyDescent="0.2">
      <c r="C110" s="56"/>
      <c r="D110" s="57"/>
      <c r="E110" s="58"/>
      <c r="F110" s="59"/>
      <c r="H110" s="56"/>
      <c r="I110" s="57"/>
      <c r="J110" s="342"/>
      <c r="K110" s="59"/>
    </row>
    <row r="111" spans="3:11" x14ac:dyDescent="0.2">
      <c r="C111" s="56"/>
      <c r="D111" s="57"/>
      <c r="E111" s="58"/>
      <c r="F111" s="59"/>
      <c r="H111" s="56"/>
      <c r="I111" s="57"/>
      <c r="J111" s="342"/>
      <c r="K111" s="59"/>
    </row>
    <row r="112" spans="3:11" x14ac:dyDescent="0.2">
      <c r="C112" s="622"/>
      <c r="D112" s="623"/>
      <c r="E112" s="624"/>
      <c r="F112" s="625"/>
      <c r="H112" s="622"/>
      <c r="I112" s="623"/>
      <c r="J112" s="628"/>
      <c r="K112" s="625"/>
    </row>
    <row r="113" spans="3:11" x14ac:dyDescent="0.2">
      <c r="C113" s="626" t="s">
        <v>726</v>
      </c>
      <c r="D113" s="348">
        <f>+D108+D109-E108</f>
        <v>1100</v>
      </c>
      <c r="E113" s="627"/>
      <c r="F113" s="67"/>
      <c r="H113" s="620"/>
      <c r="I113" s="65"/>
      <c r="J113" s="621">
        <f>+J108</f>
        <v>2100</v>
      </c>
      <c r="K113" s="67" t="s">
        <v>617</v>
      </c>
    </row>
    <row r="115" spans="3:11" ht="15.75" thickBot="1" x14ac:dyDescent="0.25">
      <c r="C115" s="841" t="s">
        <v>335</v>
      </c>
      <c r="D115" s="841"/>
      <c r="E115" s="841"/>
      <c r="F115" s="841"/>
      <c r="H115" s="841" t="s">
        <v>249</v>
      </c>
      <c r="I115" s="841"/>
      <c r="J115" s="841"/>
      <c r="K115" s="841"/>
    </row>
    <row r="116" spans="3:11" x14ac:dyDescent="0.2">
      <c r="C116" s="277" t="s">
        <v>33</v>
      </c>
      <c r="D116" s="53">
        <v>900</v>
      </c>
      <c r="E116" s="54"/>
      <c r="F116" s="55"/>
      <c r="H116" s="52"/>
      <c r="I116" s="53"/>
      <c r="J116" s="54">
        <v>39000</v>
      </c>
      <c r="K116" s="279" t="s">
        <v>15</v>
      </c>
    </row>
    <row r="117" spans="3:11" x14ac:dyDescent="0.2">
      <c r="C117" s="56"/>
      <c r="D117" s="57"/>
      <c r="E117" s="58"/>
      <c r="F117" s="59"/>
      <c r="H117" s="56"/>
      <c r="I117" s="57"/>
      <c r="J117" s="58"/>
      <c r="K117" s="59"/>
    </row>
    <row r="118" spans="3:11" x14ac:dyDescent="0.2">
      <c r="C118" s="56"/>
      <c r="D118" s="57"/>
      <c r="E118" s="58"/>
      <c r="F118" s="59"/>
      <c r="H118" s="56"/>
      <c r="I118" s="57"/>
      <c r="J118" s="58"/>
      <c r="K118" s="59"/>
    </row>
    <row r="119" spans="3:11" x14ac:dyDescent="0.2">
      <c r="C119" s="56"/>
      <c r="D119" s="57"/>
      <c r="E119" s="58"/>
      <c r="F119" s="59"/>
      <c r="H119" s="56"/>
      <c r="I119" s="57"/>
      <c r="J119" s="58"/>
      <c r="K119" s="59"/>
    </row>
    <row r="120" spans="3:11" x14ac:dyDescent="0.2">
      <c r="C120" s="622"/>
      <c r="D120" s="623"/>
      <c r="E120" s="624"/>
      <c r="F120" s="625"/>
      <c r="H120" s="622"/>
      <c r="I120" s="623"/>
      <c r="J120" s="624"/>
      <c r="K120" s="625"/>
    </row>
    <row r="121" spans="3:11" x14ac:dyDescent="0.2">
      <c r="C121" s="626" t="s">
        <v>34</v>
      </c>
      <c r="D121" s="348">
        <f>+D116</f>
        <v>900</v>
      </c>
      <c r="E121" s="627"/>
      <c r="F121" s="67"/>
      <c r="H121" s="620"/>
      <c r="I121" s="65"/>
      <c r="J121" s="627">
        <f>+J116</f>
        <v>39000</v>
      </c>
      <c r="K121" s="67" t="s">
        <v>617</v>
      </c>
    </row>
    <row r="123" spans="3:11" ht="15.75" thickBot="1" x14ac:dyDescent="0.25">
      <c r="C123" s="841" t="s">
        <v>436</v>
      </c>
      <c r="D123" s="841"/>
      <c r="E123" s="841"/>
      <c r="F123" s="841"/>
      <c r="H123" s="841" t="s">
        <v>251</v>
      </c>
      <c r="I123" s="841"/>
      <c r="J123" s="841"/>
      <c r="K123" s="841"/>
    </row>
    <row r="124" spans="3:11" x14ac:dyDescent="0.2">
      <c r="C124" s="521" t="s">
        <v>35</v>
      </c>
      <c r="D124" s="506">
        <v>1080</v>
      </c>
      <c r="E124" s="54"/>
      <c r="F124" s="55"/>
      <c r="H124" s="52" t="s">
        <v>36</v>
      </c>
      <c r="I124" s="53">
        <v>4000</v>
      </c>
      <c r="J124" s="54"/>
      <c r="K124" s="55"/>
    </row>
    <row r="125" spans="3:11" x14ac:dyDescent="0.2">
      <c r="C125" s="520"/>
      <c r="D125" s="525"/>
      <c r="E125" s="58"/>
      <c r="F125" s="59"/>
      <c r="H125" s="56"/>
      <c r="I125" s="57"/>
      <c r="J125" s="58"/>
      <c r="K125" s="59"/>
    </row>
    <row r="126" spans="3:11" x14ac:dyDescent="0.2">
      <c r="C126" s="520"/>
      <c r="D126" s="525"/>
      <c r="E126" s="58"/>
      <c r="F126" s="59"/>
      <c r="H126" s="56"/>
      <c r="I126" s="57"/>
      <c r="J126" s="58"/>
      <c r="K126" s="59"/>
    </row>
    <row r="127" spans="3:11" x14ac:dyDescent="0.2">
      <c r="C127" s="520"/>
      <c r="D127" s="525"/>
      <c r="E127" s="58"/>
      <c r="F127" s="59"/>
      <c r="H127" s="56"/>
      <c r="I127" s="57"/>
      <c r="J127" s="58"/>
      <c r="K127" s="59"/>
    </row>
    <row r="128" spans="3:11" x14ac:dyDescent="0.2">
      <c r="C128" s="622"/>
      <c r="D128" s="623"/>
      <c r="E128" s="624"/>
      <c r="F128" s="625"/>
      <c r="H128" s="622"/>
      <c r="I128" s="623"/>
      <c r="J128" s="624"/>
      <c r="K128" s="625"/>
    </row>
    <row r="129" spans="3:11" x14ac:dyDescent="0.2">
      <c r="C129" s="626" t="s">
        <v>726</v>
      </c>
      <c r="D129" s="348">
        <f>+D124</f>
        <v>1080</v>
      </c>
      <c r="E129" s="627"/>
      <c r="F129" s="67"/>
      <c r="H129" s="626" t="s">
        <v>732</v>
      </c>
      <c r="I129" s="348">
        <f>+I124</f>
        <v>4000</v>
      </c>
      <c r="J129" s="627"/>
      <c r="K129" s="67"/>
    </row>
    <row r="130" spans="3:11" x14ac:dyDescent="0.2">
      <c r="C130" s="135"/>
      <c r="D130" s="136"/>
      <c r="E130" s="137"/>
      <c r="F130" s="138"/>
      <c r="G130" s="139"/>
      <c r="H130" s="135"/>
      <c r="I130" s="136"/>
      <c r="J130" s="137"/>
      <c r="K130" s="138"/>
    </row>
    <row r="131" spans="3:11" x14ac:dyDescent="0.2">
      <c r="C131" s="135"/>
      <c r="D131" s="136"/>
      <c r="E131" s="137"/>
      <c r="F131" s="138"/>
      <c r="G131" s="139"/>
      <c r="H131" s="135"/>
      <c r="I131" s="136"/>
      <c r="J131" s="137"/>
      <c r="K131" s="138"/>
    </row>
    <row r="132" spans="3:11" x14ac:dyDescent="0.2">
      <c r="C132" s="135"/>
      <c r="D132" s="136"/>
      <c r="E132" s="137"/>
      <c r="F132" s="138"/>
      <c r="G132" s="139"/>
      <c r="H132" s="135"/>
      <c r="I132" s="136"/>
      <c r="J132" s="137"/>
      <c r="K132" s="138"/>
    </row>
    <row r="133" spans="3:11" ht="15.75" thickBot="1" x14ac:dyDescent="0.25">
      <c r="C133" s="841" t="s">
        <v>332</v>
      </c>
      <c r="D133" s="841"/>
      <c r="E133" s="841"/>
      <c r="F133" s="841"/>
      <c r="H133" s="841" t="s">
        <v>331</v>
      </c>
      <c r="I133" s="841"/>
      <c r="J133" s="841"/>
      <c r="K133" s="841"/>
    </row>
    <row r="134" spans="3:11" x14ac:dyDescent="0.2">
      <c r="C134" s="277" t="s">
        <v>37</v>
      </c>
      <c r="D134" s="53">
        <v>24000</v>
      </c>
      <c r="E134" s="54"/>
      <c r="F134" s="55"/>
      <c r="H134" s="52"/>
      <c r="I134" s="53"/>
      <c r="J134" s="341">
        <v>2000</v>
      </c>
      <c r="K134" s="638" t="s">
        <v>39</v>
      </c>
    </row>
    <row r="135" spans="3:11" x14ac:dyDescent="0.2">
      <c r="C135" s="56"/>
      <c r="D135" s="57"/>
      <c r="E135" s="58"/>
      <c r="F135" s="59"/>
      <c r="H135" s="56"/>
      <c r="I135" s="57"/>
      <c r="J135" s="342">
        <v>1200</v>
      </c>
      <c r="K135" s="630" t="s">
        <v>40</v>
      </c>
    </row>
    <row r="136" spans="3:11" x14ac:dyDescent="0.2">
      <c r="C136" s="56"/>
      <c r="D136" s="57"/>
      <c r="E136" s="58"/>
      <c r="F136" s="59"/>
      <c r="H136" s="56"/>
      <c r="I136" s="57"/>
      <c r="J136" s="342">
        <v>900</v>
      </c>
      <c r="K136" s="630" t="s">
        <v>41</v>
      </c>
    </row>
    <row r="137" spans="3:11" x14ac:dyDescent="0.2">
      <c r="C137" s="56"/>
      <c r="D137" s="57"/>
      <c r="E137" s="58"/>
      <c r="F137" s="59"/>
      <c r="H137" s="56"/>
      <c r="I137" s="57"/>
      <c r="J137" s="342">
        <v>2800</v>
      </c>
      <c r="K137" s="630" t="s">
        <v>42</v>
      </c>
    </row>
    <row r="138" spans="3:11" x14ac:dyDescent="0.2">
      <c r="C138" s="622"/>
      <c r="D138" s="623"/>
      <c r="E138" s="624"/>
      <c r="F138" s="625"/>
      <c r="H138" s="622"/>
      <c r="I138" s="623"/>
      <c r="J138" s="628"/>
      <c r="K138" s="631"/>
    </row>
    <row r="139" spans="3:11" x14ac:dyDescent="0.2">
      <c r="C139" s="620" t="s">
        <v>758</v>
      </c>
      <c r="D139" s="348">
        <f>+D134</f>
        <v>24000</v>
      </c>
      <c r="E139" s="627"/>
      <c r="F139" s="67"/>
      <c r="H139" s="620"/>
      <c r="I139" s="65"/>
      <c r="J139" s="621">
        <f>+J134+J136+J135+J137</f>
        <v>6900</v>
      </c>
      <c r="K139" s="632" t="s">
        <v>617</v>
      </c>
    </row>
    <row r="141" spans="3:11" ht="15.75" thickBot="1" x14ac:dyDescent="0.25">
      <c r="C141" s="841" t="s">
        <v>425</v>
      </c>
      <c r="D141" s="841"/>
      <c r="E141" s="841"/>
      <c r="F141" s="841"/>
      <c r="H141" s="841" t="s">
        <v>334</v>
      </c>
      <c r="I141" s="841"/>
      <c r="J141" s="841"/>
      <c r="K141" s="841"/>
    </row>
    <row r="142" spans="3:11" x14ac:dyDescent="0.2">
      <c r="C142" s="52" t="s">
        <v>38</v>
      </c>
      <c r="D142" s="53">
        <v>1800</v>
      </c>
      <c r="E142" s="54"/>
      <c r="F142" s="55"/>
      <c r="H142" s="52" t="s">
        <v>43</v>
      </c>
      <c r="I142" s="53">
        <v>600</v>
      </c>
      <c r="J142" s="54"/>
      <c r="K142" s="55"/>
    </row>
    <row r="143" spans="3:11" x14ac:dyDescent="0.2">
      <c r="C143" s="56"/>
      <c r="D143" s="57"/>
      <c r="E143" s="58"/>
      <c r="F143" s="59"/>
      <c r="H143" s="56"/>
      <c r="I143" s="57"/>
      <c r="J143" s="58"/>
      <c r="K143" s="59"/>
    </row>
    <row r="144" spans="3:11" x14ac:dyDescent="0.2">
      <c r="C144" s="56"/>
      <c r="D144" s="57"/>
      <c r="E144" s="58"/>
      <c r="F144" s="59"/>
      <c r="H144" s="56"/>
      <c r="I144" s="57"/>
      <c r="J144" s="58"/>
      <c r="K144" s="59"/>
    </row>
    <row r="145" spans="3:11" x14ac:dyDescent="0.2">
      <c r="C145" s="56"/>
      <c r="D145" s="57"/>
      <c r="E145" s="58"/>
      <c r="F145" s="59"/>
      <c r="H145" s="56"/>
      <c r="I145" s="57"/>
      <c r="J145" s="58"/>
      <c r="K145" s="59"/>
    </row>
    <row r="146" spans="3:11" x14ac:dyDescent="0.2">
      <c r="C146" s="622"/>
      <c r="D146" s="623"/>
      <c r="E146" s="624"/>
      <c r="F146" s="625"/>
      <c r="H146" s="622"/>
      <c r="I146" s="623"/>
      <c r="J146" s="624"/>
      <c r="K146" s="625"/>
    </row>
    <row r="147" spans="3:11" x14ac:dyDescent="0.2">
      <c r="C147" s="626" t="s">
        <v>736</v>
      </c>
      <c r="D147" s="348">
        <f>+D142</f>
        <v>1800</v>
      </c>
      <c r="E147" s="627"/>
      <c r="F147" s="67"/>
      <c r="H147" s="620" t="s">
        <v>729</v>
      </c>
      <c r="I147" s="348">
        <f>+I142</f>
        <v>600</v>
      </c>
      <c r="J147" s="627"/>
      <c r="K147" s="67"/>
    </row>
    <row r="149" spans="3:11" ht="15.75" thickBot="1" x14ac:dyDescent="0.25">
      <c r="C149" s="841" t="s">
        <v>355</v>
      </c>
      <c r="D149" s="841"/>
      <c r="E149" s="841"/>
      <c r="F149" s="841"/>
      <c r="H149" s="841" t="s">
        <v>343</v>
      </c>
      <c r="I149" s="841"/>
      <c r="J149" s="841"/>
      <c r="K149" s="841"/>
    </row>
    <row r="150" spans="3:11" x14ac:dyDescent="0.2">
      <c r="C150" s="521" t="s">
        <v>44</v>
      </c>
      <c r="D150" s="506">
        <v>1410</v>
      </c>
      <c r="E150" s="523"/>
      <c r="F150" s="524"/>
      <c r="G150" s="95"/>
      <c r="H150" s="521" t="s">
        <v>43</v>
      </c>
      <c r="I150" s="506">
        <v>800</v>
      </c>
      <c r="J150" s="523"/>
      <c r="K150" s="524"/>
    </row>
    <row r="151" spans="3:11" x14ac:dyDescent="0.2">
      <c r="C151" s="520" t="s">
        <v>36</v>
      </c>
      <c r="D151" s="525">
        <v>1410</v>
      </c>
      <c r="E151" s="526"/>
      <c r="F151" s="527"/>
      <c r="G151" s="95"/>
      <c r="H151" s="520"/>
      <c r="I151" s="525"/>
      <c r="J151" s="526"/>
      <c r="K151" s="527"/>
    </row>
    <row r="152" spans="3:11" x14ac:dyDescent="0.2">
      <c r="C152" s="56"/>
      <c r="D152" s="57"/>
      <c r="E152" s="58"/>
      <c r="F152" s="59"/>
      <c r="H152" s="56"/>
      <c r="I152" s="57"/>
      <c r="J152" s="58"/>
      <c r="K152" s="59"/>
    </row>
    <row r="153" spans="3:11" x14ac:dyDescent="0.2">
      <c r="C153" s="56"/>
      <c r="D153" s="57"/>
      <c r="E153" s="58"/>
      <c r="F153" s="59"/>
      <c r="H153" s="56"/>
      <c r="I153" s="57"/>
      <c r="J153" s="58"/>
      <c r="K153" s="59"/>
    </row>
    <row r="154" spans="3:11" x14ac:dyDescent="0.2">
      <c r="C154" s="622"/>
      <c r="D154" s="623"/>
      <c r="E154" s="624"/>
      <c r="F154" s="625"/>
      <c r="H154" s="622"/>
      <c r="I154" s="623"/>
      <c r="J154" s="624"/>
      <c r="K154" s="625"/>
    </row>
    <row r="155" spans="3:11" x14ac:dyDescent="0.2">
      <c r="C155" s="620" t="s">
        <v>732</v>
      </c>
      <c r="D155" s="348">
        <f>+D150+D151</f>
        <v>2820</v>
      </c>
      <c r="E155" s="627"/>
      <c r="F155" s="67"/>
      <c r="H155" s="626" t="s">
        <v>729</v>
      </c>
      <c r="I155" s="348">
        <f>+I150</f>
        <v>800</v>
      </c>
      <c r="J155" s="627"/>
      <c r="K155" s="67"/>
    </row>
    <row r="177" spans="1:11" ht="15.75" x14ac:dyDescent="0.25">
      <c r="B177" s="19" t="s">
        <v>437</v>
      </c>
    </row>
    <row r="179" spans="1:11" ht="15.75" x14ac:dyDescent="0.25">
      <c r="B179" s="848" t="s">
        <v>884</v>
      </c>
      <c r="C179" s="849"/>
      <c r="D179" s="849"/>
      <c r="E179" s="849"/>
      <c r="F179" s="849"/>
      <c r="G179" s="849"/>
      <c r="H179" s="849"/>
      <c r="I179" s="849"/>
      <c r="J179" s="849"/>
      <c r="K179" s="850"/>
    </row>
    <row r="180" spans="1:11" ht="15.75" x14ac:dyDescent="0.25">
      <c r="A180" s="252"/>
      <c r="B180" s="851" t="s">
        <v>350</v>
      </c>
      <c r="C180" s="852"/>
      <c r="D180" s="852"/>
      <c r="E180" s="852"/>
      <c r="F180" s="852"/>
      <c r="G180" s="852"/>
      <c r="H180" s="852"/>
      <c r="I180" s="852"/>
      <c r="J180" s="852"/>
      <c r="K180" s="853"/>
    </row>
    <row r="181" spans="1:11" ht="15.75" x14ac:dyDescent="0.25">
      <c r="B181" s="854" t="s">
        <v>885</v>
      </c>
      <c r="C181" s="855"/>
      <c r="D181" s="855"/>
      <c r="E181" s="855"/>
      <c r="F181" s="855"/>
      <c r="G181" s="855"/>
      <c r="H181" s="855"/>
      <c r="I181" s="855"/>
      <c r="J181" s="855"/>
      <c r="K181" s="856"/>
    </row>
    <row r="182" spans="1:11" ht="15.75" x14ac:dyDescent="0.25">
      <c r="B182" s="857" t="s">
        <v>351</v>
      </c>
      <c r="C182" s="858"/>
      <c r="D182" s="858"/>
      <c r="E182" s="858"/>
      <c r="F182" s="858"/>
      <c r="G182" s="858"/>
      <c r="H182" s="858"/>
      <c r="I182" s="859"/>
      <c r="J182" s="867" t="s">
        <v>352</v>
      </c>
      <c r="K182" s="861"/>
    </row>
    <row r="183" spans="1:11" x14ac:dyDescent="0.2">
      <c r="B183" s="528"/>
      <c r="C183" s="426"/>
      <c r="D183" s="426"/>
      <c r="E183" s="426"/>
      <c r="F183" s="426"/>
      <c r="G183" s="426"/>
      <c r="H183" s="426"/>
      <c r="I183" s="370"/>
      <c r="J183" s="177" t="s">
        <v>339</v>
      </c>
      <c r="K183" s="178" t="s">
        <v>340</v>
      </c>
    </row>
    <row r="184" spans="1:11" x14ac:dyDescent="0.2">
      <c r="B184" s="528" t="s">
        <v>341</v>
      </c>
      <c r="C184" s="426"/>
      <c r="D184" s="292"/>
      <c r="E184" s="292"/>
      <c r="F184" s="292"/>
      <c r="G184" s="292"/>
      <c r="H184" s="292"/>
      <c r="I184" s="352"/>
      <c r="J184" s="530">
        <v>12400</v>
      </c>
      <c r="K184" s="98"/>
    </row>
    <row r="185" spans="1:11" x14ac:dyDescent="0.2">
      <c r="B185" s="529" t="s">
        <v>344</v>
      </c>
      <c r="C185" s="292"/>
      <c r="D185" s="292"/>
      <c r="E185" s="292"/>
      <c r="F185" s="292"/>
      <c r="G185" s="292"/>
      <c r="H185" s="292"/>
      <c r="I185" s="352"/>
      <c r="J185" s="535">
        <v>1100</v>
      </c>
      <c r="K185" s="80"/>
    </row>
    <row r="186" spans="1:11" x14ac:dyDescent="0.2">
      <c r="B186" s="529" t="s">
        <v>335</v>
      </c>
      <c r="C186" s="292"/>
      <c r="D186" s="292"/>
      <c r="E186" s="292"/>
      <c r="F186" s="292"/>
      <c r="G186" s="292"/>
      <c r="H186" s="292"/>
      <c r="I186" s="352"/>
      <c r="J186" s="535">
        <v>900</v>
      </c>
      <c r="K186" s="80"/>
    </row>
    <row r="187" spans="1:11" x14ac:dyDescent="0.2">
      <c r="B187" s="529" t="s">
        <v>436</v>
      </c>
      <c r="C187" s="292"/>
      <c r="D187" s="292"/>
      <c r="E187" s="292"/>
      <c r="F187" s="292"/>
      <c r="G187" s="292"/>
      <c r="H187" s="292"/>
      <c r="I187" s="352"/>
      <c r="J187" s="535">
        <v>1080</v>
      </c>
      <c r="K187" s="80"/>
    </row>
    <row r="188" spans="1:11" x14ac:dyDescent="0.2">
      <c r="B188" s="529" t="s">
        <v>425</v>
      </c>
      <c r="C188" s="292"/>
      <c r="D188" s="292"/>
      <c r="E188" s="292"/>
      <c r="F188" s="292"/>
      <c r="G188" s="292"/>
      <c r="H188" s="292"/>
      <c r="I188" s="352"/>
      <c r="J188" s="535">
        <v>1800</v>
      </c>
      <c r="K188" s="80"/>
    </row>
    <row r="189" spans="1:11" x14ac:dyDescent="0.2">
      <c r="B189" s="529" t="s">
        <v>332</v>
      </c>
      <c r="C189" s="292"/>
      <c r="D189" s="292"/>
      <c r="E189" s="292"/>
      <c r="F189" s="292"/>
      <c r="G189" s="292"/>
      <c r="H189" s="292"/>
      <c r="I189" s="352"/>
      <c r="J189" s="535">
        <v>24000</v>
      </c>
      <c r="K189" s="80"/>
    </row>
    <row r="190" spans="1:11" x14ac:dyDescent="0.2">
      <c r="B190" s="529" t="s">
        <v>342</v>
      </c>
      <c r="C190" s="292"/>
      <c r="D190" s="292"/>
      <c r="E190" s="292"/>
      <c r="F190" s="292"/>
      <c r="G190" s="292"/>
      <c r="H190" s="292"/>
      <c r="I190" s="352"/>
      <c r="J190" s="535" t="s">
        <v>354</v>
      </c>
      <c r="K190" s="531">
        <v>900</v>
      </c>
    </row>
    <row r="191" spans="1:11" x14ac:dyDescent="0.2">
      <c r="B191" s="529" t="s">
        <v>428</v>
      </c>
      <c r="C191" s="292"/>
      <c r="D191" s="292"/>
      <c r="E191" s="292"/>
      <c r="F191" s="292"/>
      <c r="G191" s="292"/>
      <c r="H191" s="292"/>
      <c r="I191" s="352"/>
      <c r="J191" s="535"/>
      <c r="K191" s="537">
        <v>600</v>
      </c>
    </row>
    <row r="192" spans="1:11" x14ac:dyDescent="0.2">
      <c r="B192" s="529" t="s">
        <v>333</v>
      </c>
      <c r="C192" s="292"/>
      <c r="D192" s="292"/>
      <c r="E192" s="292"/>
      <c r="F192" s="292"/>
      <c r="G192" s="292"/>
      <c r="H192" s="292"/>
      <c r="I192" s="352"/>
      <c r="J192" s="535"/>
      <c r="K192" s="537">
        <v>2100</v>
      </c>
    </row>
    <row r="193" spans="2:11" x14ac:dyDescent="0.2">
      <c r="B193" s="529" t="s">
        <v>249</v>
      </c>
      <c r="C193" s="292"/>
      <c r="D193" s="292"/>
      <c r="E193" s="292"/>
      <c r="F193" s="292"/>
      <c r="G193" s="292"/>
      <c r="H193" s="292"/>
      <c r="I193" s="352"/>
      <c r="J193" s="535" t="s">
        <v>354</v>
      </c>
      <c r="K193" s="537">
        <v>39000</v>
      </c>
    </row>
    <row r="194" spans="2:11" x14ac:dyDescent="0.2">
      <c r="B194" s="529" t="s">
        <v>251</v>
      </c>
      <c r="C194" s="292"/>
      <c r="D194" s="292"/>
      <c r="E194" s="292"/>
      <c r="F194" s="292"/>
      <c r="G194" s="292"/>
      <c r="H194" s="292"/>
      <c r="I194" s="352"/>
      <c r="J194" s="535">
        <v>4000</v>
      </c>
      <c r="K194" s="537" t="s">
        <v>354</v>
      </c>
    </row>
    <row r="195" spans="2:11" x14ac:dyDescent="0.2">
      <c r="B195" s="529" t="s">
        <v>331</v>
      </c>
      <c r="C195" s="292"/>
      <c r="D195" s="292"/>
      <c r="E195" s="292"/>
      <c r="F195" s="292"/>
      <c r="G195" s="292"/>
      <c r="H195" s="292"/>
      <c r="I195" s="352"/>
      <c r="J195" s="535" t="s">
        <v>354</v>
      </c>
      <c r="K195" s="537">
        <v>6900</v>
      </c>
    </row>
    <row r="196" spans="2:11" x14ac:dyDescent="0.2">
      <c r="B196" s="529" t="s">
        <v>355</v>
      </c>
      <c r="C196" s="292"/>
      <c r="D196" s="292"/>
      <c r="E196" s="292"/>
      <c r="F196" s="292"/>
      <c r="G196" s="292"/>
      <c r="H196" s="292"/>
      <c r="I196" s="352"/>
      <c r="J196" s="535">
        <v>2820</v>
      </c>
      <c r="K196" s="537"/>
    </row>
    <row r="197" spans="2:11" x14ac:dyDescent="0.2">
      <c r="B197" s="529" t="s">
        <v>343</v>
      </c>
      <c r="C197" s="292"/>
      <c r="D197" s="292"/>
      <c r="E197" s="292"/>
      <c r="F197" s="292"/>
      <c r="G197" s="292"/>
      <c r="H197" s="292"/>
      <c r="I197" s="352"/>
      <c r="J197" s="535">
        <v>800</v>
      </c>
      <c r="K197" s="537" t="s">
        <v>354</v>
      </c>
    </row>
    <row r="198" spans="2:11" x14ac:dyDescent="0.2">
      <c r="B198" s="529" t="s">
        <v>334</v>
      </c>
      <c r="C198" s="292"/>
      <c r="D198" s="292"/>
      <c r="E198" s="292"/>
      <c r="F198" s="292"/>
      <c r="G198" s="292"/>
      <c r="H198" s="292"/>
      <c r="I198" s="352"/>
      <c r="J198" s="536">
        <v>600</v>
      </c>
      <c r="K198" s="538"/>
    </row>
    <row r="199" spans="2:11" ht="15.75" thickBot="1" x14ac:dyDescent="0.25">
      <c r="B199" s="529" t="s">
        <v>624</v>
      </c>
      <c r="C199" s="292"/>
      <c r="D199" s="292"/>
      <c r="E199" s="292"/>
      <c r="F199" s="292"/>
      <c r="G199" s="292"/>
      <c r="H199" s="292"/>
      <c r="I199" s="352"/>
      <c r="J199" s="534">
        <f>SUM(J184:J198)</f>
        <v>49500</v>
      </c>
      <c r="K199" s="534">
        <f>SUM(K184:K198)</f>
        <v>49500</v>
      </c>
    </row>
    <row r="200" spans="2:11" ht="15.75" thickTop="1" x14ac:dyDescent="0.2">
      <c r="B200" s="351"/>
      <c r="C200" s="292"/>
      <c r="D200" s="292"/>
      <c r="E200" s="292"/>
      <c r="F200" s="292"/>
      <c r="G200" s="292"/>
      <c r="H200" s="292"/>
      <c r="I200" s="352"/>
      <c r="J200" s="176"/>
      <c r="K200" s="98"/>
    </row>
    <row r="201" spans="2:11" x14ac:dyDescent="0.2">
      <c r="B201" s="351"/>
      <c r="C201" s="292"/>
      <c r="D201" s="292"/>
      <c r="E201" s="292"/>
      <c r="F201" s="292"/>
      <c r="G201" s="292"/>
      <c r="H201" s="292"/>
      <c r="I201" s="352"/>
      <c r="J201" s="26"/>
      <c r="K201" s="80"/>
    </row>
    <row r="202" spans="2:11" x14ac:dyDescent="0.2">
      <c r="B202" s="351"/>
      <c r="C202" s="292"/>
      <c r="D202" s="292"/>
      <c r="E202" s="292"/>
      <c r="F202" s="292"/>
      <c r="G202" s="292"/>
      <c r="H202" s="292"/>
      <c r="I202" s="352"/>
      <c r="J202" s="26"/>
      <c r="K202" s="80"/>
    </row>
    <row r="203" spans="2:11" ht="15" customHeight="1" x14ac:dyDescent="0.2">
      <c r="B203" s="865"/>
      <c r="C203" s="882"/>
      <c r="D203" s="882"/>
      <c r="E203" s="882"/>
      <c r="F203" s="882"/>
      <c r="G203" s="882"/>
      <c r="H203" s="882"/>
      <c r="I203" s="866"/>
      <c r="J203" s="30"/>
      <c r="K203" s="33"/>
    </row>
  </sheetData>
  <mergeCells count="53">
    <mergeCell ref="B203:I203"/>
    <mergeCell ref="B181:K181"/>
    <mergeCell ref="B182:I182"/>
    <mergeCell ref="J182:K182"/>
    <mergeCell ref="B180:K180"/>
    <mergeCell ref="H91:K91"/>
    <mergeCell ref="C107:F107"/>
    <mergeCell ref="H107:K107"/>
    <mergeCell ref="B179:K179"/>
    <mergeCell ref="C149:F149"/>
    <mergeCell ref="H141:K141"/>
    <mergeCell ref="C123:F123"/>
    <mergeCell ref="H115:K115"/>
    <mergeCell ref="C133:F133"/>
    <mergeCell ref="H133:K133"/>
    <mergeCell ref="H123:K123"/>
    <mergeCell ref="H149:K149"/>
    <mergeCell ref="C11:K11"/>
    <mergeCell ref="C13:K14"/>
    <mergeCell ref="J22:J23"/>
    <mergeCell ref="K22:K23"/>
    <mergeCell ref="D46:H47"/>
    <mergeCell ref="I46:I47"/>
    <mergeCell ref="J46:J47"/>
    <mergeCell ref="K46:K47"/>
    <mergeCell ref="D45:H45"/>
    <mergeCell ref="H99:K99"/>
    <mergeCell ref="B26:C26"/>
    <mergeCell ref="B22:C23"/>
    <mergeCell ref="B45:C45"/>
    <mergeCell ref="I22:I23"/>
    <mergeCell ref="B40:C40"/>
    <mergeCell ref="B43:C43"/>
    <mergeCell ref="B69:C69"/>
    <mergeCell ref="B72:C72"/>
    <mergeCell ref="B51:C51"/>
    <mergeCell ref="D22:H23"/>
    <mergeCell ref="B25:C25"/>
    <mergeCell ref="B48:C48"/>
    <mergeCell ref="B27:C27"/>
    <mergeCell ref="B31:C31"/>
    <mergeCell ref="B34:C34"/>
    <mergeCell ref="B37:C37"/>
    <mergeCell ref="B46:C47"/>
    <mergeCell ref="B24:C24"/>
    <mergeCell ref="B66:C66"/>
    <mergeCell ref="B54:C54"/>
    <mergeCell ref="B57:C57"/>
    <mergeCell ref="B60:C60"/>
    <mergeCell ref="B63:C63"/>
    <mergeCell ref="C141:F141"/>
    <mergeCell ref="C115:F115"/>
    <mergeCell ref="C91:F91"/>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N247"/>
  <sheetViews>
    <sheetView showGridLines="0" view="pageLayout" zoomScaleNormal="100" workbookViewId="0"/>
  </sheetViews>
  <sheetFormatPr defaultRowHeight="15" x14ac:dyDescent="0.2"/>
  <cols>
    <col min="1" max="1" width="4.5703125" style="20" customWidth="1"/>
    <col min="2" max="2" width="3.7109375" style="20" customWidth="1"/>
    <col min="3" max="3" width="7.42578125" style="20" customWidth="1"/>
    <col min="4" max="4" width="9.140625" style="20"/>
    <col min="5" max="5" width="3.42578125" style="20" customWidth="1"/>
    <col min="6" max="6" width="7.7109375" style="20" customWidth="1"/>
    <col min="7" max="7" width="9.5703125" style="20" customWidth="1"/>
    <col min="8" max="8" width="9.85546875" style="20" customWidth="1"/>
    <col min="9" max="10" width="11.85546875" style="20" customWidth="1"/>
    <col min="11" max="11" width="11" style="20" customWidth="1"/>
    <col min="12" max="12" width="1" style="20" customWidth="1"/>
    <col min="13" max="13" width="9.28515625" style="20" customWidth="1"/>
    <col min="14" max="16384" width="9.140625" style="20"/>
  </cols>
  <sheetData>
    <row r="1" spans="1:11" ht="15.75" x14ac:dyDescent="0.25">
      <c r="A1" s="19" t="s">
        <v>564</v>
      </c>
    </row>
    <row r="3" spans="1:11" ht="15.75" x14ac:dyDescent="0.25">
      <c r="B3" s="19" t="s">
        <v>346</v>
      </c>
    </row>
    <row r="5" spans="1:11" x14ac:dyDescent="0.2">
      <c r="B5" s="86" t="s">
        <v>284</v>
      </c>
      <c r="C5" s="20" t="s">
        <v>520</v>
      </c>
    </row>
    <row r="6" spans="1:11" x14ac:dyDescent="0.2">
      <c r="B6" s="86"/>
      <c r="C6" s="20" t="s">
        <v>521</v>
      </c>
    </row>
    <row r="7" spans="1:11" x14ac:dyDescent="0.2">
      <c r="B7" s="86"/>
      <c r="C7" s="20" t="s">
        <v>125</v>
      </c>
    </row>
    <row r="8" spans="1:11" x14ac:dyDescent="0.2">
      <c r="B8" s="86"/>
      <c r="C8" s="20" t="s">
        <v>126</v>
      </c>
    </row>
    <row r="9" spans="1:11" x14ac:dyDescent="0.2">
      <c r="B9" s="86"/>
      <c r="C9" s="20" t="s">
        <v>526</v>
      </c>
    </row>
    <row r="10" spans="1:11" x14ac:dyDescent="0.2">
      <c r="B10" s="86"/>
    </row>
    <row r="11" spans="1:11" ht="15" customHeight="1" x14ac:dyDescent="0.2">
      <c r="B11" s="86" t="s">
        <v>285</v>
      </c>
      <c r="C11" s="95" t="s">
        <v>522</v>
      </c>
      <c r="D11" s="94"/>
      <c r="E11" s="94"/>
      <c r="F11" s="94"/>
      <c r="G11" s="94"/>
      <c r="H11" s="94"/>
      <c r="I11" s="94"/>
      <c r="J11" s="94"/>
      <c r="K11" s="94"/>
    </row>
    <row r="12" spans="1:11" x14ac:dyDescent="0.2">
      <c r="B12" s="86"/>
      <c r="C12" s="95" t="s">
        <v>523</v>
      </c>
      <c r="D12" s="95"/>
      <c r="E12" s="95"/>
      <c r="F12" s="95"/>
      <c r="G12" s="95"/>
      <c r="H12" s="95"/>
      <c r="I12" s="95"/>
      <c r="J12" s="95"/>
      <c r="K12" s="95"/>
    </row>
    <row r="13" spans="1:11" x14ac:dyDescent="0.2">
      <c r="B13" s="86"/>
      <c r="C13" s="95" t="s">
        <v>524</v>
      </c>
      <c r="D13" s="95"/>
      <c r="E13" s="95"/>
      <c r="F13" s="95"/>
      <c r="G13" s="95"/>
      <c r="H13" s="95"/>
      <c r="I13" s="95"/>
      <c r="J13" s="95"/>
      <c r="K13" s="95"/>
    </row>
    <row r="14" spans="1:11" x14ac:dyDescent="0.2">
      <c r="B14" s="86"/>
      <c r="C14" s="95" t="s">
        <v>127</v>
      </c>
      <c r="D14" s="95"/>
      <c r="E14" s="95"/>
      <c r="F14" s="95"/>
      <c r="G14" s="95"/>
      <c r="H14" s="95"/>
      <c r="I14" s="95"/>
      <c r="J14" s="95"/>
      <c r="K14" s="95"/>
    </row>
    <row r="15" spans="1:11" x14ac:dyDescent="0.2">
      <c r="B15" s="86"/>
      <c r="C15" s="95" t="s">
        <v>128</v>
      </c>
      <c r="D15" s="95"/>
      <c r="E15" s="95"/>
      <c r="F15" s="95"/>
      <c r="G15" s="95"/>
      <c r="H15" s="95"/>
      <c r="I15" s="95"/>
      <c r="J15" s="95"/>
      <c r="K15" s="95"/>
    </row>
    <row r="16" spans="1:11" x14ac:dyDescent="0.2">
      <c r="B16" s="86"/>
      <c r="C16" s="95" t="s">
        <v>525</v>
      </c>
      <c r="D16" s="95"/>
      <c r="E16" s="95"/>
      <c r="F16" s="95"/>
      <c r="G16" s="95"/>
      <c r="H16" s="95"/>
      <c r="I16" s="95"/>
      <c r="J16" s="95"/>
      <c r="K16" s="95"/>
    </row>
    <row r="17" spans="1:11" x14ac:dyDescent="0.2">
      <c r="B17" s="86"/>
      <c r="C17" s="95"/>
      <c r="D17" s="95"/>
      <c r="E17" s="95"/>
      <c r="F17" s="95"/>
      <c r="G17" s="95"/>
      <c r="H17" s="95"/>
      <c r="I17" s="95"/>
      <c r="J17" s="95"/>
      <c r="K17" s="95"/>
    </row>
    <row r="18" spans="1:11" x14ac:dyDescent="0.2">
      <c r="B18" s="86" t="s">
        <v>287</v>
      </c>
      <c r="C18" s="839" t="s">
        <v>438</v>
      </c>
      <c r="D18" s="916"/>
      <c r="E18" s="916"/>
      <c r="F18" s="916"/>
      <c r="G18" s="916"/>
      <c r="H18" s="916"/>
      <c r="I18" s="916"/>
      <c r="J18" s="916"/>
      <c r="K18" s="916"/>
    </row>
    <row r="19" spans="1:11" x14ac:dyDescent="0.2">
      <c r="B19" s="86"/>
      <c r="C19" s="839"/>
      <c r="D19" s="916"/>
      <c r="E19" s="916"/>
      <c r="F19" s="916"/>
      <c r="G19" s="916"/>
      <c r="H19" s="916"/>
      <c r="I19" s="916"/>
      <c r="J19" s="916"/>
      <c r="K19" s="916"/>
    </row>
    <row r="20" spans="1:11" x14ac:dyDescent="0.2">
      <c r="B20" s="86"/>
      <c r="C20" s="916"/>
      <c r="D20" s="916"/>
      <c r="E20" s="916"/>
      <c r="F20" s="916"/>
      <c r="G20" s="916"/>
      <c r="H20" s="916"/>
      <c r="I20" s="916"/>
      <c r="J20" s="916"/>
      <c r="K20" s="916"/>
    </row>
    <row r="21" spans="1:11" x14ac:dyDescent="0.2">
      <c r="B21" s="86"/>
    </row>
    <row r="22" spans="1:11" x14ac:dyDescent="0.2">
      <c r="B22" s="86" t="s">
        <v>289</v>
      </c>
      <c r="C22" s="1" t="s">
        <v>886</v>
      </c>
    </row>
    <row r="24" spans="1:11" ht="15.75" x14ac:dyDescent="0.25">
      <c r="A24" s="19" t="s">
        <v>318</v>
      </c>
    </row>
    <row r="25" spans="1:11" ht="15.75" x14ac:dyDescent="0.25">
      <c r="A25" s="19"/>
    </row>
    <row r="26" spans="1:11" ht="15.75" x14ac:dyDescent="0.25">
      <c r="A26" s="19"/>
      <c r="B26" s="19" t="s">
        <v>439</v>
      </c>
    </row>
    <row r="27" spans="1:11" ht="15.75" thickBot="1" x14ac:dyDescent="0.25"/>
    <row r="28" spans="1:11" ht="16.5" customHeight="1" thickTop="1" x14ac:dyDescent="0.2">
      <c r="B28" s="919" t="s">
        <v>337</v>
      </c>
      <c r="C28" s="920"/>
      <c r="D28" s="919" t="s">
        <v>338</v>
      </c>
      <c r="E28" s="840"/>
      <c r="F28" s="840"/>
      <c r="G28" s="840"/>
      <c r="H28" s="920"/>
      <c r="I28" s="930" t="s">
        <v>412</v>
      </c>
      <c r="J28" s="963" t="s">
        <v>339</v>
      </c>
      <c r="K28" s="963" t="s">
        <v>340</v>
      </c>
    </row>
    <row r="29" spans="1:11" ht="15.75" thickBot="1" x14ac:dyDescent="0.25">
      <c r="B29" s="921"/>
      <c r="C29" s="923"/>
      <c r="D29" s="921"/>
      <c r="E29" s="922"/>
      <c r="F29" s="922"/>
      <c r="G29" s="922"/>
      <c r="H29" s="923"/>
      <c r="I29" s="931"/>
      <c r="J29" s="964"/>
      <c r="K29" s="964"/>
    </row>
    <row r="30" spans="1:11" ht="15.75" thickTop="1" x14ac:dyDescent="0.2">
      <c r="B30" s="1074" t="s">
        <v>45</v>
      </c>
      <c r="C30" s="1072"/>
      <c r="D30" s="539" t="s">
        <v>341</v>
      </c>
      <c r="E30" s="540"/>
      <c r="F30" s="540"/>
      <c r="G30" s="540"/>
      <c r="H30" s="541"/>
      <c r="I30" s="318">
        <v>101</v>
      </c>
      <c r="J30" s="546">
        <v>76000</v>
      </c>
      <c r="K30" s="150"/>
    </row>
    <row r="31" spans="1:11" x14ac:dyDescent="0.2">
      <c r="B31" s="256"/>
      <c r="C31" s="257"/>
      <c r="D31" s="543" t="s">
        <v>249</v>
      </c>
      <c r="E31" s="292"/>
      <c r="F31" s="292"/>
      <c r="G31" s="292"/>
      <c r="H31" s="257"/>
      <c r="I31" s="282">
        <v>301</v>
      </c>
      <c r="J31" s="122"/>
      <c r="K31" s="416">
        <f>+J30</f>
        <v>76000</v>
      </c>
    </row>
    <row r="32" spans="1:11" x14ac:dyDescent="0.2">
      <c r="B32" s="256"/>
      <c r="C32" s="257"/>
      <c r="D32" s="256"/>
      <c r="E32" s="292"/>
      <c r="F32" s="292"/>
      <c r="G32" s="292"/>
      <c r="H32" s="257"/>
      <c r="I32" s="282"/>
      <c r="J32" s="122"/>
      <c r="K32" s="123"/>
    </row>
    <row r="33" spans="2:11" x14ac:dyDescent="0.2">
      <c r="B33" s="1068">
        <v>3</v>
      </c>
      <c r="C33" s="1073"/>
      <c r="D33" s="256" t="s">
        <v>335</v>
      </c>
      <c r="E33" s="292"/>
      <c r="F33" s="292"/>
      <c r="G33" s="292"/>
      <c r="H33" s="257"/>
      <c r="I33" s="282">
        <v>121</v>
      </c>
      <c r="J33" s="122">
        <v>400</v>
      </c>
      <c r="K33" s="123"/>
    </row>
    <row r="34" spans="2:11" x14ac:dyDescent="0.2">
      <c r="B34" s="256"/>
      <c r="C34" s="516"/>
      <c r="D34" s="256" t="s">
        <v>425</v>
      </c>
      <c r="E34" s="292"/>
      <c r="F34" s="292"/>
      <c r="G34" s="292"/>
      <c r="H34" s="257"/>
      <c r="I34" s="282">
        <v>141</v>
      </c>
      <c r="J34" s="284">
        <v>2200</v>
      </c>
      <c r="K34" s="123"/>
    </row>
    <row r="35" spans="2:11" x14ac:dyDescent="0.2">
      <c r="B35" s="256"/>
      <c r="C35" s="516"/>
      <c r="D35" s="543" t="s">
        <v>342</v>
      </c>
      <c r="E35" s="292"/>
      <c r="F35" s="292"/>
      <c r="G35" s="292"/>
      <c r="H35" s="257"/>
      <c r="I35" s="282">
        <v>201</v>
      </c>
      <c r="J35" s="122"/>
      <c r="K35" s="416">
        <f>+J33+J34</f>
        <v>2600</v>
      </c>
    </row>
    <row r="36" spans="2:11" x14ac:dyDescent="0.2">
      <c r="B36" s="256"/>
      <c r="C36" s="516"/>
      <c r="D36" s="256"/>
      <c r="E36" s="292"/>
      <c r="F36" s="292"/>
      <c r="G36" s="292"/>
      <c r="H36" s="257"/>
      <c r="I36" s="282"/>
      <c r="J36" s="122"/>
      <c r="K36" s="123"/>
    </row>
    <row r="37" spans="2:11" x14ac:dyDescent="0.2">
      <c r="B37" s="1068">
        <v>4</v>
      </c>
      <c r="C37" s="968"/>
      <c r="D37" s="256" t="s">
        <v>341</v>
      </c>
      <c r="E37" s="292"/>
      <c r="F37" s="292"/>
      <c r="G37" s="292"/>
      <c r="H37" s="257"/>
      <c r="I37" s="282">
        <v>101</v>
      </c>
      <c r="J37" s="284">
        <v>900</v>
      </c>
      <c r="K37" s="123"/>
    </row>
    <row r="38" spans="2:11" x14ac:dyDescent="0.2">
      <c r="B38" s="256"/>
      <c r="C38" s="516"/>
      <c r="D38" s="543" t="s">
        <v>331</v>
      </c>
      <c r="E38" s="292"/>
      <c r="F38" s="292"/>
      <c r="G38" s="292"/>
      <c r="H38" s="257"/>
      <c r="I38" s="282">
        <v>411</v>
      </c>
      <c r="J38" s="122"/>
      <c r="K38" s="416">
        <f>+J37</f>
        <v>900</v>
      </c>
    </row>
    <row r="39" spans="2:11" x14ac:dyDescent="0.2">
      <c r="B39" s="256"/>
      <c r="C39" s="516"/>
      <c r="D39" s="256"/>
      <c r="E39" s="292"/>
      <c r="F39" s="292"/>
      <c r="G39" s="292"/>
      <c r="H39" s="257"/>
      <c r="I39" s="282"/>
      <c r="J39" s="122"/>
      <c r="K39" s="123"/>
    </row>
    <row r="40" spans="2:11" x14ac:dyDescent="0.2">
      <c r="B40" s="1068">
        <v>7</v>
      </c>
      <c r="C40" s="968"/>
      <c r="D40" s="256" t="s">
        <v>672</v>
      </c>
      <c r="E40" s="292"/>
      <c r="F40" s="292"/>
      <c r="G40" s="292"/>
      <c r="H40" s="257"/>
      <c r="I40" s="282">
        <v>151</v>
      </c>
      <c r="J40" s="284">
        <v>120000</v>
      </c>
      <c r="K40" s="123"/>
    </row>
    <row r="41" spans="2:11" x14ac:dyDescent="0.2">
      <c r="B41" s="256"/>
      <c r="C41" s="516"/>
      <c r="D41" s="256" t="s">
        <v>332</v>
      </c>
      <c r="E41" s="292"/>
      <c r="F41" s="292"/>
      <c r="G41" s="292"/>
      <c r="H41" s="257"/>
      <c r="I41" s="282">
        <v>161</v>
      </c>
      <c r="J41" s="284">
        <v>29000</v>
      </c>
      <c r="K41" s="123" t="s">
        <v>354</v>
      </c>
    </row>
    <row r="42" spans="2:11" x14ac:dyDescent="0.2">
      <c r="B42" s="256"/>
      <c r="C42" s="516"/>
      <c r="D42" s="543" t="s">
        <v>341</v>
      </c>
      <c r="E42" s="292"/>
      <c r="F42" s="292"/>
      <c r="G42" s="292"/>
      <c r="H42" s="257"/>
      <c r="I42" s="282">
        <v>101</v>
      </c>
      <c r="J42" s="122" t="s">
        <v>354</v>
      </c>
      <c r="K42" s="416">
        <f>+J40</f>
        <v>120000</v>
      </c>
    </row>
    <row r="43" spans="2:11" x14ac:dyDescent="0.2">
      <c r="B43" s="256"/>
      <c r="C43" s="516"/>
      <c r="D43" s="543" t="s">
        <v>330</v>
      </c>
      <c r="E43" s="292"/>
      <c r="F43" s="292"/>
      <c r="G43" s="292"/>
      <c r="H43" s="257"/>
      <c r="I43" s="282">
        <v>221</v>
      </c>
      <c r="J43" s="122"/>
      <c r="K43" s="416">
        <f>+J41</f>
        <v>29000</v>
      </c>
    </row>
    <row r="44" spans="2:11" x14ac:dyDescent="0.2">
      <c r="B44" s="1079"/>
      <c r="C44" s="1080"/>
      <c r="D44" s="514"/>
      <c r="E44" s="131"/>
      <c r="F44" s="131"/>
      <c r="G44" s="131"/>
      <c r="H44" s="515"/>
      <c r="I44" s="85"/>
      <c r="J44" s="179"/>
      <c r="K44" s="180"/>
    </row>
    <row r="45" spans="2:11" ht="15.75" thickBot="1" x14ac:dyDescent="0.25">
      <c r="B45" s="1075"/>
      <c r="C45" s="1075"/>
      <c r="D45" s="1075"/>
      <c r="E45" s="1075"/>
      <c r="F45" s="1075"/>
      <c r="G45" s="1075"/>
      <c r="H45" s="1075"/>
      <c r="I45" s="142"/>
      <c r="J45" s="142"/>
      <c r="K45" s="142"/>
    </row>
    <row r="46" spans="2:11" ht="15.75" thickTop="1" x14ac:dyDescent="0.2">
      <c r="B46" s="919" t="s">
        <v>337</v>
      </c>
      <c r="C46" s="920"/>
      <c r="D46" s="919" t="s">
        <v>338</v>
      </c>
      <c r="E46" s="840"/>
      <c r="F46" s="840"/>
      <c r="G46" s="840"/>
      <c r="H46" s="920"/>
      <c r="I46" s="930" t="s">
        <v>412</v>
      </c>
      <c r="J46" s="963" t="s">
        <v>339</v>
      </c>
      <c r="K46" s="963" t="s">
        <v>340</v>
      </c>
    </row>
    <row r="47" spans="2:11" ht="15.75" thickBot="1" x14ac:dyDescent="0.25">
      <c r="B47" s="921"/>
      <c r="C47" s="923"/>
      <c r="D47" s="921"/>
      <c r="E47" s="922"/>
      <c r="F47" s="922"/>
      <c r="G47" s="922"/>
      <c r="H47" s="923"/>
      <c r="I47" s="931"/>
      <c r="J47" s="964"/>
      <c r="K47" s="964"/>
    </row>
    <row r="48" spans="2:11" ht="15.75" thickTop="1" x14ac:dyDescent="0.2">
      <c r="B48" s="1071" t="s">
        <v>46</v>
      </c>
      <c r="C48" s="1077"/>
      <c r="D48" s="273" t="s">
        <v>344</v>
      </c>
      <c r="E48" s="544"/>
      <c r="F48" s="544"/>
      <c r="G48" s="544"/>
      <c r="H48" s="274"/>
      <c r="I48" s="282">
        <v>111</v>
      </c>
      <c r="J48" s="284">
        <v>800</v>
      </c>
      <c r="K48" s="123"/>
    </row>
    <row r="49" spans="2:11" x14ac:dyDescent="0.2">
      <c r="B49" s="256"/>
      <c r="C49" s="156"/>
      <c r="D49" s="543" t="s">
        <v>331</v>
      </c>
      <c r="E49" s="292"/>
      <c r="F49" s="292"/>
      <c r="G49" s="292"/>
      <c r="H49" s="257"/>
      <c r="I49" s="282">
        <v>411</v>
      </c>
      <c r="J49" s="122"/>
      <c r="K49" s="416">
        <f>+J48</f>
        <v>800</v>
      </c>
    </row>
    <row r="50" spans="2:11" x14ac:dyDescent="0.2">
      <c r="B50" s="256"/>
      <c r="C50" s="156"/>
      <c r="D50" s="256"/>
      <c r="E50" s="292"/>
      <c r="F50" s="292"/>
      <c r="G50" s="292"/>
      <c r="H50" s="257"/>
      <c r="I50" s="282"/>
      <c r="J50" s="122"/>
      <c r="K50" s="123"/>
    </row>
    <row r="51" spans="2:11" x14ac:dyDescent="0.2">
      <c r="B51" s="1068">
        <v>15</v>
      </c>
      <c r="C51" s="968"/>
      <c r="D51" s="256" t="s">
        <v>355</v>
      </c>
      <c r="E51" s="292"/>
      <c r="F51" s="292"/>
      <c r="G51" s="292"/>
      <c r="H51" s="257"/>
      <c r="I51" s="282">
        <v>511</v>
      </c>
      <c r="J51" s="122">
        <v>1230</v>
      </c>
      <c r="K51" s="123"/>
    </row>
    <row r="52" spans="2:11" x14ac:dyDescent="0.2">
      <c r="B52" s="256"/>
      <c r="C52" s="156"/>
      <c r="D52" s="543" t="s">
        <v>341</v>
      </c>
      <c r="E52" s="292"/>
      <c r="F52" s="292"/>
      <c r="G52" s="292"/>
      <c r="H52" s="257"/>
      <c r="I52" s="282">
        <v>101</v>
      </c>
      <c r="J52" s="122"/>
      <c r="K52" s="123">
        <f>+J51</f>
        <v>1230</v>
      </c>
    </row>
    <row r="53" spans="2:11" x14ac:dyDescent="0.2">
      <c r="B53" s="256"/>
      <c r="C53" s="156"/>
      <c r="D53" s="256"/>
      <c r="E53" s="292"/>
      <c r="F53" s="292"/>
      <c r="G53" s="292"/>
      <c r="H53" s="257"/>
      <c r="I53" s="282"/>
      <c r="J53" s="122"/>
      <c r="K53" s="123"/>
    </row>
    <row r="54" spans="2:11" x14ac:dyDescent="0.2">
      <c r="B54" s="1068">
        <v>16</v>
      </c>
      <c r="C54" s="968"/>
      <c r="D54" s="256" t="s">
        <v>342</v>
      </c>
      <c r="E54" s="292"/>
      <c r="F54" s="292"/>
      <c r="G54" s="292"/>
      <c r="H54" s="257"/>
      <c r="I54" s="282">
        <v>201</v>
      </c>
      <c r="J54" s="122">
        <v>400</v>
      </c>
      <c r="K54" s="123"/>
    </row>
    <row r="55" spans="2:11" x14ac:dyDescent="0.2">
      <c r="B55" s="256"/>
      <c r="C55" s="156"/>
      <c r="D55" s="543" t="s">
        <v>341</v>
      </c>
      <c r="E55" s="292"/>
      <c r="F55" s="292"/>
      <c r="G55" s="292"/>
      <c r="H55" s="257"/>
      <c r="I55" s="282">
        <v>101</v>
      </c>
      <c r="J55" s="122"/>
      <c r="K55" s="123">
        <f>+J54</f>
        <v>400</v>
      </c>
    </row>
    <row r="56" spans="2:11" x14ac:dyDescent="0.2">
      <c r="B56" s="155"/>
      <c r="C56" s="156"/>
      <c r="D56" s="155"/>
      <c r="E56" s="305"/>
      <c r="F56" s="305"/>
      <c r="G56" s="305"/>
      <c r="H56" s="156"/>
      <c r="I56" s="282"/>
      <c r="J56" s="122"/>
      <c r="K56" s="123"/>
    </row>
    <row r="57" spans="2:11" x14ac:dyDescent="0.2">
      <c r="B57" s="1068">
        <v>18</v>
      </c>
      <c r="C57" s="968"/>
      <c r="D57" s="155" t="s">
        <v>341</v>
      </c>
      <c r="E57" s="305"/>
      <c r="F57" s="305"/>
      <c r="G57" s="305"/>
      <c r="H57" s="156"/>
      <c r="I57" s="282">
        <v>101</v>
      </c>
      <c r="J57" s="284">
        <v>2800</v>
      </c>
      <c r="K57" s="123"/>
    </row>
    <row r="58" spans="2:11" x14ac:dyDescent="0.2">
      <c r="B58" s="155"/>
      <c r="C58" s="156"/>
      <c r="D58" s="543" t="s">
        <v>331</v>
      </c>
      <c r="E58" s="305"/>
      <c r="F58" s="305"/>
      <c r="G58" s="305"/>
      <c r="H58" s="156"/>
      <c r="I58" s="282">
        <v>411</v>
      </c>
      <c r="J58" s="122"/>
      <c r="K58" s="416">
        <f>+J57</f>
        <v>2800</v>
      </c>
    </row>
    <row r="59" spans="2:11" x14ac:dyDescent="0.2">
      <c r="B59" s="155"/>
      <c r="C59" s="156"/>
      <c r="D59" s="155"/>
      <c r="E59" s="305"/>
      <c r="F59" s="305"/>
      <c r="G59" s="305"/>
      <c r="H59" s="156"/>
      <c r="I59" s="282"/>
      <c r="J59" s="122"/>
      <c r="K59" s="123"/>
    </row>
    <row r="60" spans="2:11" x14ac:dyDescent="0.2">
      <c r="B60" s="1068">
        <v>19</v>
      </c>
      <c r="C60" s="968"/>
      <c r="D60" s="155" t="s">
        <v>344</v>
      </c>
      <c r="E60" s="305"/>
      <c r="F60" s="305"/>
      <c r="G60" s="305"/>
      <c r="H60" s="156"/>
      <c r="I60" s="282">
        <v>111</v>
      </c>
      <c r="J60" s="122">
        <v>1500</v>
      </c>
      <c r="K60" s="123"/>
    </row>
    <row r="61" spans="2:11" x14ac:dyDescent="0.2">
      <c r="B61" s="155"/>
      <c r="C61" s="156"/>
      <c r="D61" s="543" t="s">
        <v>331</v>
      </c>
      <c r="E61" s="305"/>
      <c r="F61" s="305"/>
      <c r="G61" s="305"/>
      <c r="H61" s="156"/>
      <c r="I61" s="282">
        <v>411</v>
      </c>
      <c r="J61" s="122"/>
      <c r="K61" s="123">
        <f>+J60</f>
        <v>1500</v>
      </c>
    </row>
    <row r="62" spans="2:11" x14ac:dyDescent="0.2">
      <c r="B62" s="155"/>
      <c r="C62" s="156"/>
      <c r="D62" s="155"/>
      <c r="E62" s="305"/>
      <c r="F62" s="305"/>
      <c r="G62" s="305"/>
      <c r="H62" s="156"/>
      <c r="I62" s="282"/>
      <c r="J62" s="122"/>
      <c r="K62" s="123"/>
    </row>
    <row r="63" spans="2:11" x14ac:dyDescent="0.2">
      <c r="B63" s="1068">
        <v>25</v>
      </c>
      <c r="C63" s="968"/>
      <c r="D63" s="155" t="s">
        <v>334</v>
      </c>
      <c r="E63" s="305"/>
      <c r="F63" s="305"/>
      <c r="G63" s="305"/>
      <c r="H63" s="156"/>
      <c r="I63" s="282">
        <v>531</v>
      </c>
      <c r="J63" s="122">
        <v>650</v>
      </c>
      <c r="K63" s="123"/>
    </row>
    <row r="64" spans="2:11" x14ac:dyDescent="0.2">
      <c r="B64" s="155"/>
      <c r="C64" s="156"/>
      <c r="D64" s="543" t="s">
        <v>428</v>
      </c>
      <c r="E64" s="305"/>
      <c r="F64" s="305"/>
      <c r="G64" s="305"/>
      <c r="H64" s="156"/>
      <c r="I64" s="282">
        <v>211</v>
      </c>
      <c r="J64" s="122"/>
      <c r="K64" s="123">
        <f>+J63</f>
        <v>650</v>
      </c>
    </row>
    <row r="65" spans="2:11" x14ac:dyDescent="0.2">
      <c r="B65" s="155"/>
      <c r="C65" s="156"/>
      <c r="D65" s="155"/>
      <c r="E65" s="305"/>
      <c r="F65" s="305"/>
      <c r="G65" s="305"/>
      <c r="H65" s="156"/>
      <c r="I65" s="282"/>
      <c r="J65" s="122"/>
      <c r="K65" s="123"/>
    </row>
    <row r="66" spans="2:11" x14ac:dyDescent="0.2">
      <c r="B66" s="1068">
        <v>28</v>
      </c>
      <c r="C66" s="968"/>
      <c r="D66" s="256" t="s">
        <v>341</v>
      </c>
      <c r="E66" s="292"/>
      <c r="F66" s="292"/>
      <c r="G66" s="292"/>
      <c r="H66" s="257"/>
      <c r="I66" s="282">
        <v>101</v>
      </c>
      <c r="J66" s="122">
        <v>1700</v>
      </c>
      <c r="K66" s="123"/>
    </row>
    <row r="67" spans="2:11" x14ac:dyDescent="0.2">
      <c r="B67" s="256"/>
      <c r="C67" s="156"/>
      <c r="D67" s="543" t="s">
        <v>344</v>
      </c>
      <c r="E67" s="292"/>
      <c r="F67" s="292"/>
      <c r="G67" s="292"/>
      <c r="H67" s="257"/>
      <c r="I67" s="282">
        <v>111</v>
      </c>
      <c r="J67" s="122"/>
      <c r="K67" s="123">
        <f>+J66</f>
        <v>1700</v>
      </c>
    </row>
    <row r="68" spans="2:11" x14ac:dyDescent="0.2">
      <c r="B68" s="256"/>
      <c r="C68" s="156"/>
      <c r="D68" s="256"/>
      <c r="E68" s="292"/>
      <c r="F68" s="292"/>
      <c r="G68" s="292"/>
      <c r="H68" s="257"/>
      <c r="I68" s="282"/>
      <c r="J68" s="122"/>
      <c r="K68" s="123"/>
    </row>
    <row r="69" spans="2:11" x14ac:dyDescent="0.2">
      <c r="B69" s="1068">
        <v>29</v>
      </c>
      <c r="C69" s="968"/>
      <c r="D69" s="256" t="s">
        <v>436</v>
      </c>
      <c r="E69" s="292"/>
      <c r="F69" s="292"/>
      <c r="G69" s="292"/>
      <c r="H69" s="257"/>
      <c r="I69" s="282">
        <v>131</v>
      </c>
      <c r="J69" s="284">
        <v>4800</v>
      </c>
      <c r="K69" s="123"/>
    </row>
    <row r="70" spans="2:11" x14ac:dyDescent="0.2">
      <c r="B70" s="256"/>
      <c r="C70" s="156"/>
      <c r="D70" s="543" t="s">
        <v>341</v>
      </c>
      <c r="E70" s="292"/>
      <c r="F70" s="292"/>
      <c r="G70" s="292"/>
      <c r="H70" s="257"/>
      <c r="I70" s="282">
        <v>101</v>
      </c>
      <c r="J70" s="122"/>
      <c r="K70" s="416">
        <f>+J69</f>
        <v>4800</v>
      </c>
    </row>
    <row r="71" spans="2:11" x14ac:dyDescent="0.2">
      <c r="B71" s="256"/>
      <c r="C71" s="156"/>
      <c r="D71" s="256"/>
      <c r="E71" s="292"/>
      <c r="F71" s="292"/>
      <c r="G71" s="292"/>
      <c r="H71" s="257"/>
      <c r="I71" s="282"/>
      <c r="J71" s="122"/>
      <c r="K71" s="123"/>
    </row>
    <row r="72" spans="2:11" x14ac:dyDescent="0.2">
      <c r="B72" s="1068">
        <v>29</v>
      </c>
      <c r="C72" s="968"/>
      <c r="D72" s="258" t="s">
        <v>355</v>
      </c>
      <c r="E72" s="292"/>
      <c r="F72" s="292"/>
      <c r="G72" s="292"/>
      <c r="H72" s="257"/>
      <c r="I72" s="282">
        <v>511</v>
      </c>
      <c r="J72" s="284">
        <v>1230</v>
      </c>
      <c r="K72" s="123"/>
    </row>
    <row r="73" spans="2:11" x14ac:dyDescent="0.2">
      <c r="B73" s="256"/>
      <c r="C73" s="156"/>
      <c r="D73" s="543" t="s">
        <v>341</v>
      </c>
      <c r="E73" s="292"/>
      <c r="F73" s="292"/>
      <c r="G73" s="292"/>
      <c r="H73" s="257"/>
      <c r="I73" s="282">
        <v>101</v>
      </c>
      <c r="J73" s="122"/>
      <c r="K73" s="416">
        <f>+J72</f>
        <v>1230</v>
      </c>
    </row>
    <row r="74" spans="2:11" x14ac:dyDescent="0.2">
      <c r="B74" s="256"/>
      <c r="C74" s="257"/>
      <c r="D74" s="256"/>
      <c r="E74" s="292"/>
      <c r="F74" s="292"/>
      <c r="G74" s="292"/>
      <c r="H74" s="257"/>
      <c r="I74" s="282"/>
      <c r="J74" s="122"/>
      <c r="K74" s="123"/>
    </row>
    <row r="75" spans="2:11" x14ac:dyDescent="0.2">
      <c r="B75" s="1068">
        <v>30</v>
      </c>
      <c r="C75" s="968"/>
      <c r="D75" s="256" t="s">
        <v>343</v>
      </c>
      <c r="E75" s="292"/>
      <c r="F75" s="292"/>
      <c r="G75" s="292"/>
      <c r="H75" s="257"/>
      <c r="I75" s="282">
        <v>521</v>
      </c>
      <c r="J75" s="122">
        <v>1100</v>
      </c>
      <c r="K75" s="123"/>
    </row>
    <row r="76" spans="2:11" x14ac:dyDescent="0.2">
      <c r="B76" s="256"/>
      <c r="C76" s="156"/>
      <c r="D76" s="543" t="s">
        <v>341</v>
      </c>
      <c r="E76" s="292"/>
      <c r="F76" s="292"/>
      <c r="G76" s="292"/>
      <c r="H76" s="257"/>
      <c r="I76" s="282">
        <v>101</v>
      </c>
      <c r="J76" s="122"/>
      <c r="K76" s="123">
        <f>+J75</f>
        <v>1100</v>
      </c>
    </row>
    <row r="77" spans="2:11" x14ac:dyDescent="0.2">
      <c r="B77" s="256"/>
      <c r="C77" s="156"/>
      <c r="D77" s="256"/>
      <c r="E77" s="292"/>
      <c r="F77" s="292"/>
      <c r="G77" s="292"/>
      <c r="H77" s="257"/>
      <c r="I77" s="282"/>
      <c r="J77" s="122"/>
      <c r="K77" s="123"/>
    </row>
    <row r="78" spans="2:11" x14ac:dyDescent="0.2">
      <c r="B78" s="1068">
        <v>30</v>
      </c>
      <c r="C78" s="968"/>
      <c r="D78" s="256" t="s">
        <v>251</v>
      </c>
      <c r="E78" s="292"/>
      <c r="F78" s="292"/>
      <c r="G78" s="292"/>
      <c r="H78" s="257"/>
      <c r="I78" s="282">
        <v>311</v>
      </c>
      <c r="J78" s="284">
        <v>2000</v>
      </c>
      <c r="K78" s="123"/>
    </row>
    <row r="79" spans="2:11" x14ac:dyDescent="0.2">
      <c r="B79" s="256"/>
      <c r="C79" s="257"/>
      <c r="D79" s="543" t="s">
        <v>341</v>
      </c>
      <c r="E79" s="292"/>
      <c r="F79" s="292"/>
      <c r="G79" s="292"/>
      <c r="H79" s="257"/>
      <c r="I79" s="282">
        <v>101</v>
      </c>
      <c r="J79" s="122"/>
      <c r="K79" s="416">
        <f>+J78</f>
        <v>2000</v>
      </c>
    </row>
    <row r="80" spans="2:11" ht="15.75" thickBot="1" x14ac:dyDescent="0.25">
      <c r="B80" s="418"/>
      <c r="C80" s="419"/>
      <c r="D80" s="418"/>
      <c r="E80" s="545"/>
      <c r="F80" s="545"/>
      <c r="G80" s="545"/>
      <c r="H80" s="419"/>
      <c r="I80" s="548"/>
      <c r="J80" s="125"/>
      <c r="K80" s="126"/>
    </row>
    <row r="81" spans="1:14" ht="15.75" thickTop="1" x14ac:dyDescent="0.2"/>
    <row r="89" spans="1:14" ht="15.75" x14ac:dyDescent="0.25">
      <c r="B89" s="19" t="s">
        <v>435</v>
      </c>
    </row>
    <row r="91" spans="1:14" x14ac:dyDescent="0.2">
      <c r="A91" s="142"/>
      <c r="B91" s="142" t="s">
        <v>388</v>
      </c>
      <c r="C91" s="141"/>
      <c r="D91" s="141"/>
      <c r="E91" s="142"/>
      <c r="F91" s="142"/>
      <c r="G91" s="142"/>
      <c r="H91" s="142"/>
      <c r="I91" s="20" t="s">
        <v>440</v>
      </c>
      <c r="J91" s="141"/>
      <c r="K91" s="141"/>
      <c r="L91" s="142"/>
      <c r="M91" s="142"/>
      <c r="N91" s="142"/>
    </row>
    <row r="92" spans="1:14" ht="15" customHeight="1" x14ac:dyDescent="0.2">
      <c r="A92" s="142"/>
      <c r="B92" s="891"/>
      <c r="C92" s="892"/>
      <c r="D92" s="893"/>
      <c r="E92" s="892"/>
      <c r="F92" s="894" t="s">
        <v>386</v>
      </c>
      <c r="G92" s="896" t="s">
        <v>339</v>
      </c>
      <c r="H92" s="896" t="s">
        <v>340</v>
      </c>
      <c r="I92" s="905" t="s">
        <v>352</v>
      </c>
      <c r="J92" s="906"/>
      <c r="K92" s="148"/>
      <c r="L92" s="142"/>
      <c r="M92" s="142"/>
      <c r="N92" s="142"/>
    </row>
    <row r="93" spans="1:14" x14ac:dyDescent="0.2">
      <c r="A93" s="142"/>
      <c r="B93" s="888" t="s">
        <v>337</v>
      </c>
      <c r="C93" s="889"/>
      <c r="D93" s="888" t="s">
        <v>387</v>
      </c>
      <c r="E93" s="889"/>
      <c r="F93" s="895"/>
      <c r="G93" s="897"/>
      <c r="H93" s="898"/>
      <c r="I93" s="101" t="s">
        <v>339</v>
      </c>
      <c r="J93" s="100" t="s">
        <v>340</v>
      </c>
      <c r="K93" s="144"/>
      <c r="L93" s="142"/>
      <c r="M93" s="142"/>
      <c r="N93" s="142"/>
    </row>
    <row r="94" spans="1:14" x14ac:dyDescent="0.2">
      <c r="A94" s="142"/>
      <c r="B94" s="320" t="s">
        <v>45</v>
      </c>
      <c r="C94" s="319"/>
      <c r="D94" s="907"/>
      <c r="E94" s="908"/>
      <c r="F94" s="104" t="s">
        <v>775</v>
      </c>
      <c r="G94" s="106">
        <v>76000</v>
      </c>
      <c r="H94" s="107"/>
      <c r="I94" s="106">
        <f>+G94</f>
        <v>76000</v>
      </c>
      <c r="J94" s="105"/>
      <c r="K94" s="147"/>
      <c r="L94" s="142"/>
      <c r="M94" s="142"/>
      <c r="N94" s="142"/>
    </row>
    <row r="95" spans="1:14" x14ac:dyDescent="0.2">
      <c r="A95" s="142"/>
      <c r="B95" s="78" t="s">
        <v>47</v>
      </c>
      <c r="C95" s="79"/>
      <c r="D95" s="901"/>
      <c r="E95" s="902"/>
      <c r="F95" s="108" t="s">
        <v>775</v>
      </c>
      <c r="G95" s="109">
        <v>900</v>
      </c>
      <c r="H95" s="103" t="s">
        <v>354</v>
      </c>
      <c r="I95" s="109">
        <f>+I94+G95</f>
        <v>76900</v>
      </c>
      <c r="J95" s="110"/>
      <c r="K95" s="147"/>
      <c r="L95" s="142"/>
      <c r="M95" s="142"/>
      <c r="N95" s="142"/>
    </row>
    <row r="96" spans="1:14" x14ac:dyDescent="0.2">
      <c r="A96" s="142"/>
      <c r="B96" s="78" t="s">
        <v>48</v>
      </c>
      <c r="C96" s="79"/>
      <c r="D96" s="901"/>
      <c r="E96" s="902"/>
      <c r="F96" s="108" t="s">
        <v>775</v>
      </c>
      <c r="G96" s="109" t="s">
        <v>680</v>
      </c>
      <c r="H96" s="808">
        <v>45000</v>
      </c>
      <c r="I96" s="109">
        <f>+I95-H96</f>
        <v>31900</v>
      </c>
      <c r="J96" s="110"/>
      <c r="K96" s="147"/>
      <c r="L96" s="142"/>
      <c r="M96" s="142"/>
      <c r="N96" s="142"/>
    </row>
    <row r="97" spans="1:14" x14ac:dyDescent="0.2">
      <c r="A97" s="142"/>
      <c r="B97" s="78" t="s">
        <v>49</v>
      </c>
      <c r="C97" s="79"/>
      <c r="D97" s="901"/>
      <c r="E97" s="902"/>
      <c r="F97" s="108" t="s">
        <v>775</v>
      </c>
      <c r="G97" s="109" t="s">
        <v>354</v>
      </c>
      <c r="H97" s="808">
        <v>1230</v>
      </c>
      <c r="I97" s="109">
        <f t="shared" ref="I97:I104" si="0">+I96-H97</f>
        <v>30670</v>
      </c>
      <c r="J97" s="110"/>
      <c r="K97" s="147"/>
      <c r="L97" s="142"/>
      <c r="M97" s="142"/>
      <c r="N97" s="142"/>
    </row>
    <row r="98" spans="1:14" x14ac:dyDescent="0.2">
      <c r="A98" s="142"/>
      <c r="B98" s="78" t="s">
        <v>50</v>
      </c>
      <c r="C98" s="79"/>
      <c r="D98" s="901"/>
      <c r="E98" s="902"/>
      <c r="F98" s="108" t="s">
        <v>775</v>
      </c>
      <c r="G98" s="109"/>
      <c r="H98" s="808">
        <v>400</v>
      </c>
      <c r="I98" s="109">
        <f t="shared" si="0"/>
        <v>30270</v>
      </c>
      <c r="J98" s="110"/>
      <c r="K98" s="147"/>
      <c r="L98" s="142"/>
      <c r="M98" s="142"/>
      <c r="N98" s="142"/>
    </row>
    <row r="99" spans="1:14" x14ac:dyDescent="0.2">
      <c r="A99" s="142"/>
      <c r="B99" s="78" t="s">
        <v>51</v>
      </c>
      <c r="C99" s="79"/>
      <c r="D99" s="901"/>
      <c r="E99" s="902"/>
      <c r="F99" s="108" t="s">
        <v>775</v>
      </c>
      <c r="G99" s="109">
        <v>2800</v>
      </c>
      <c r="H99" s="808"/>
      <c r="I99" s="109">
        <f>+I98+G99</f>
        <v>33070</v>
      </c>
      <c r="J99" s="110"/>
      <c r="K99" s="147"/>
      <c r="L99" s="142"/>
      <c r="M99" s="142"/>
      <c r="N99" s="142"/>
    </row>
    <row r="100" spans="1:14" x14ac:dyDescent="0.2">
      <c r="A100" s="142"/>
      <c r="B100" s="78" t="s">
        <v>52</v>
      </c>
      <c r="C100" s="79"/>
      <c r="D100" s="901"/>
      <c r="E100" s="902"/>
      <c r="F100" s="108" t="s">
        <v>775</v>
      </c>
      <c r="G100" s="109">
        <v>1700</v>
      </c>
      <c r="H100" s="808"/>
      <c r="I100" s="109">
        <f>+I99+G100</f>
        <v>34770</v>
      </c>
      <c r="J100" s="110"/>
      <c r="K100" s="147"/>
      <c r="L100" s="142"/>
      <c r="M100" s="142"/>
      <c r="N100" s="142"/>
    </row>
    <row r="101" spans="1:14" x14ac:dyDescent="0.2">
      <c r="A101" s="142"/>
      <c r="B101" s="78" t="s">
        <v>53</v>
      </c>
      <c r="C101" s="79"/>
      <c r="D101" s="901"/>
      <c r="E101" s="902"/>
      <c r="F101" s="108" t="s">
        <v>775</v>
      </c>
      <c r="G101" s="109"/>
      <c r="H101" s="808">
        <v>4800</v>
      </c>
      <c r="I101" s="109">
        <f t="shared" si="0"/>
        <v>29970</v>
      </c>
      <c r="J101" s="110"/>
      <c r="K101" s="147"/>
      <c r="L101" s="142"/>
      <c r="M101" s="142"/>
      <c r="N101" s="142"/>
    </row>
    <row r="102" spans="1:14" x14ac:dyDescent="0.2">
      <c r="A102" s="142"/>
      <c r="B102" s="78" t="s">
        <v>53</v>
      </c>
      <c r="C102" s="79"/>
      <c r="D102" s="901"/>
      <c r="E102" s="902"/>
      <c r="F102" s="108" t="s">
        <v>775</v>
      </c>
      <c r="G102" s="109"/>
      <c r="H102" s="808">
        <v>1230</v>
      </c>
      <c r="I102" s="109">
        <f t="shared" si="0"/>
        <v>28740</v>
      </c>
      <c r="J102" s="110"/>
      <c r="K102" s="147"/>
      <c r="L102" s="142"/>
      <c r="M102" s="142"/>
      <c r="N102" s="142"/>
    </row>
    <row r="103" spans="1:14" x14ac:dyDescent="0.2">
      <c r="A103" s="142"/>
      <c r="B103" s="78" t="s">
        <v>54</v>
      </c>
      <c r="C103" s="79"/>
      <c r="D103" s="901"/>
      <c r="E103" s="902"/>
      <c r="F103" s="108" t="s">
        <v>775</v>
      </c>
      <c r="G103" s="109"/>
      <c r="H103" s="808">
        <v>1100</v>
      </c>
      <c r="I103" s="109">
        <f t="shared" si="0"/>
        <v>27640</v>
      </c>
      <c r="J103" s="110"/>
      <c r="K103" s="147"/>
      <c r="L103" s="142"/>
      <c r="M103" s="142"/>
      <c r="N103" s="142"/>
    </row>
    <row r="104" spans="1:14" x14ac:dyDescent="0.2">
      <c r="A104" s="142"/>
      <c r="B104" s="78" t="s">
        <v>54</v>
      </c>
      <c r="C104" s="79"/>
      <c r="D104" s="901"/>
      <c r="E104" s="902"/>
      <c r="F104" s="108" t="s">
        <v>775</v>
      </c>
      <c r="G104" s="109"/>
      <c r="H104" s="808">
        <v>2000</v>
      </c>
      <c r="I104" s="109">
        <f t="shared" si="0"/>
        <v>25640</v>
      </c>
      <c r="J104" s="110"/>
      <c r="K104" s="147"/>
      <c r="L104" s="142"/>
      <c r="M104" s="142"/>
      <c r="N104" s="142"/>
    </row>
    <row r="105" spans="1:14" x14ac:dyDescent="0.2">
      <c r="A105" s="142"/>
      <c r="B105" s="130"/>
      <c r="C105" s="353"/>
      <c r="D105" s="903"/>
      <c r="E105" s="904"/>
      <c r="F105" s="111"/>
      <c r="G105" s="112"/>
      <c r="H105" s="820"/>
      <c r="I105" s="112"/>
      <c r="J105" s="114"/>
      <c r="K105" s="147"/>
      <c r="L105" s="142"/>
      <c r="M105" s="142"/>
      <c r="N105" s="142"/>
    </row>
    <row r="106" spans="1:14" x14ac:dyDescent="0.2">
      <c r="A106" s="142"/>
      <c r="B106" s="142"/>
      <c r="C106" s="141"/>
      <c r="D106" s="141"/>
      <c r="E106" s="148"/>
      <c r="F106" s="148"/>
      <c r="G106" s="144"/>
      <c r="H106" s="146"/>
      <c r="I106" s="147"/>
      <c r="J106" s="146"/>
      <c r="K106" s="147"/>
      <c r="L106" s="142"/>
      <c r="M106" s="142"/>
      <c r="N106" s="142"/>
    </row>
    <row r="107" spans="1:14" ht="15" customHeight="1" x14ac:dyDescent="0.2">
      <c r="A107" s="142"/>
      <c r="B107" s="142" t="s">
        <v>441</v>
      </c>
      <c r="C107" s="141"/>
      <c r="D107" s="141"/>
      <c r="E107" s="148"/>
      <c r="F107" s="148"/>
      <c r="G107" s="144"/>
      <c r="H107" s="1078" t="s">
        <v>442</v>
      </c>
      <c r="I107" s="1078"/>
      <c r="J107" s="1078"/>
      <c r="K107" s="147"/>
      <c r="L107" s="142"/>
      <c r="M107" s="142"/>
      <c r="N107" s="142"/>
    </row>
    <row r="108" spans="1:14" x14ac:dyDescent="0.2">
      <c r="A108" s="142"/>
      <c r="B108" s="891"/>
      <c r="C108" s="892"/>
      <c r="D108" s="893"/>
      <c r="E108" s="892"/>
      <c r="F108" s="894" t="s">
        <v>386</v>
      </c>
      <c r="G108" s="896" t="s">
        <v>339</v>
      </c>
      <c r="H108" s="896" t="s">
        <v>340</v>
      </c>
      <c r="I108" s="905" t="s">
        <v>352</v>
      </c>
      <c r="J108" s="906"/>
      <c r="K108" s="147"/>
      <c r="L108" s="142"/>
      <c r="M108" s="142"/>
      <c r="N108" s="142"/>
    </row>
    <row r="109" spans="1:14" x14ac:dyDescent="0.2">
      <c r="A109" s="142"/>
      <c r="B109" s="888" t="s">
        <v>337</v>
      </c>
      <c r="C109" s="889"/>
      <c r="D109" s="888" t="s">
        <v>387</v>
      </c>
      <c r="E109" s="889"/>
      <c r="F109" s="895"/>
      <c r="G109" s="897"/>
      <c r="H109" s="898"/>
      <c r="I109" s="101" t="s">
        <v>339</v>
      </c>
      <c r="J109" s="100" t="s">
        <v>340</v>
      </c>
      <c r="K109" s="147"/>
      <c r="L109" s="142"/>
      <c r="M109" s="142"/>
      <c r="N109" s="142"/>
    </row>
    <row r="110" spans="1:14" x14ac:dyDescent="0.2">
      <c r="A110" s="142"/>
      <c r="B110" s="369" t="s">
        <v>46</v>
      </c>
      <c r="C110" s="370"/>
      <c r="D110" s="907"/>
      <c r="E110" s="908"/>
      <c r="F110" s="104" t="s">
        <v>775</v>
      </c>
      <c r="G110" s="106">
        <v>800</v>
      </c>
      <c r="H110" s="107"/>
      <c r="I110" s="106">
        <f>+G110</f>
        <v>800</v>
      </c>
      <c r="J110" s="105"/>
      <c r="K110" s="147"/>
      <c r="L110" s="142"/>
      <c r="M110" s="142"/>
      <c r="N110" s="142"/>
    </row>
    <row r="111" spans="1:14" x14ac:dyDescent="0.2">
      <c r="A111" s="142"/>
      <c r="B111" s="351" t="s">
        <v>55</v>
      </c>
      <c r="C111" s="352"/>
      <c r="D111" s="901"/>
      <c r="E111" s="902"/>
      <c r="F111" s="108" t="s">
        <v>775</v>
      </c>
      <c r="G111" s="109">
        <v>1500</v>
      </c>
      <c r="H111" s="103" t="s">
        <v>354</v>
      </c>
      <c r="I111" s="109">
        <f>+I110+G111</f>
        <v>2300</v>
      </c>
      <c r="J111" s="110"/>
      <c r="K111" s="147"/>
      <c r="L111" s="142"/>
      <c r="M111" s="142"/>
      <c r="N111" s="142"/>
    </row>
    <row r="112" spans="1:14" x14ac:dyDescent="0.2">
      <c r="A112" s="142"/>
      <c r="B112" s="351" t="s">
        <v>52</v>
      </c>
      <c r="C112" s="352"/>
      <c r="D112" s="901"/>
      <c r="E112" s="902"/>
      <c r="F112" s="108" t="s">
        <v>775</v>
      </c>
      <c r="G112" s="109" t="s">
        <v>354</v>
      </c>
      <c r="H112" s="103">
        <v>1700</v>
      </c>
      <c r="I112" s="109">
        <f>+I111-H112</f>
        <v>600</v>
      </c>
      <c r="J112" s="110"/>
      <c r="K112" s="147"/>
      <c r="L112" s="142"/>
      <c r="M112" s="142"/>
      <c r="N112" s="142"/>
    </row>
    <row r="113" spans="1:14" x14ac:dyDescent="0.2">
      <c r="A113" s="142"/>
      <c r="B113" s="130"/>
      <c r="C113" s="353"/>
      <c r="D113" s="903"/>
      <c r="E113" s="904"/>
      <c r="F113" s="111"/>
      <c r="G113" s="112"/>
      <c r="H113" s="113"/>
      <c r="I113" s="112"/>
      <c r="J113" s="114"/>
      <c r="K113" s="141"/>
      <c r="L113" s="142"/>
      <c r="M113" s="142"/>
      <c r="N113" s="142"/>
    </row>
    <row r="114" spans="1:14" x14ac:dyDescent="0.2">
      <c r="A114" s="142"/>
      <c r="B114" s="142"/>
      <c r="C114" s="148"/>
      <c r="D114" s="148"/>
      <c r="E114" s="148"/>
      <c r="F114" s="148"/>
      <c r="G114" s="149"/>
      <c r="H114" s="148"/>
      <c r="I114" s="148"/>
      <c r="J114" s="148"/>
      <c r="K114" s="148"/>
      <c r="L114" s="142"/>
      <c r="M114" s="142"/>
      <c r="N114" s="142"/>
    </row>
    <row r="115" spans="1:14" x14ac:dyDescent="0.2">
      <c r="A115" s="142"/>
      <c r="B115" s="142" t="s">
        <v>392</v>
      </c>
      <c r="C115" s="141"/>
      <c r="D115" s="141"/>
      <c r="E115" s="148"/>
      <c r="F115" s="148"/>
      <c r="G115" s="144"/>
      <c r="H115" s="1078" t="s">
        <v>443</v>
      </c>
      <c r="I115" s="1078"/>
      <c r="J115" s="1078"/>
      <c r="K115" s="147"/>
      <c r="L115" s="142"/>
      <c r="M115" s="142"/>
      <c r="N115" s="142"/>
    </row>
    <row r="116" spans="1:14" x14ac:dyDescent="0.2">
      <c r="A116" s="142"/>
      <c r="B116" s="891"/>
      <c r="C116" s="892"/>
      <c r="D116" s="893"/>
      <c r="E116" s="892"/>
      <c r="F116" s="894" t="s">
        <v>386</v>
      </c>
      <c r="G116" s="896" t="s">
        <v>339</v>
      </c>
      <c r="H116" s="896" t="s">
        <v>340</v>
      </c>
      <c r="I116" s="905" t="s">
        <v>352</v>
      </c>
      <c r="J116" s="906"/>
      <c r="K116" s="147"/>
      <c r="L116" s="142"/>
      <c r="M116" s="142"/>
      <c r="N116" s="142"/>
    </row>
    <row r="117" spans="1:14" x14ac:dyDescent="0.2">
      <c r="A117" s="142"/>
      <c r="B117" s="888" t="s">
        <v>337</v>
      </c>
      <c r="C117" s="889"/>
      <c r="D117" s="888" t="s">
        <v>387</v>
      </c>
      <c r="E117" s="889"/>
      <c r="F117" s="895"/>
      <c r="G117" s="897"/>
      <c r="H117" s="898"/>
      <c r="I117" s="101" t="s">
        <v>339</v>
      </c>
      <c r="J117" s="100" t="s">
        <v>340</v>
      </c>
      <c r="K117" s="147"/>
      <c r="L117" s="142"/>
      <c r="M117" s="142"/>
      <c r="N117" s="142"/>
    </row>
    <row r="118" spans="1:14" x14ac:dyDescent="0.2">
      <c r="A118" s="142"/>
      <c r="B118" s="369" t="s">
        <v>56</v>
      </c>
      <c r="C118" s="370"/>
      <c r="D118" s="907"/>
      <c r="E118" s="908"/>
      <c r="F118" s="104" t="s">
        <v>775</v>
      </c>
      <c r="G118" s="106">
        <v>400</v>
      </c>
      <c r="H118" s="107"/>
      <c r="I118" s="106">
        <f>+G118</f>
        <v>400</v>
      </c>
      <c r="J118" s="105"/>
      <c r="K118" s="142"/>
      <c r="L118" s="142"/>
      <c r="M118" s="142"/>
      <c r="N118" s="142"/>
    </row>
    <row r="119" spans="1:14" x14ac:dyDescent="0.2">
      <c r="A119" s="142"/>
      <c r="B119" s="130"/>
      <c r="C119" s="353"/>
      <c r="D119" s="903"/>
      <c r="E119" s="904"/>
      <c r="F119" s="111"/>
      <c r="G119" s="112"/>
      <c r="H119" s="113"/>
      <c r="I119" s="112"/>
      <c r="J119" s="114"/>
      <c r="K119" s="147"/>
      <c r="L119" s="142"/>
      <c r="M119" s="142"/>
      <c r="N119" s="142"/>
    </row>
    <row r="120" spans="1:14" x14ac:dyDescent="0.2">
      <c r="A120" s="142"/>
      <c r="B120" s="142"/>
      <c r="C120" s="141"/>
      <c r="D120" s="141"/>
      <c r="E120" s="148"/>
      <c r="F120" s="148"/>
      <c r="G120" s="144"/>
      <c r="H120" s="146"/>
      <c r="I120" s="147"/>
      <c r="J120" s="146"/>
      <c r="K120" s="147"/>
      <c r="L120" s="142"/>
      <c r="M120" s="142"/>
      <c r="N120" s="142"/>
    </row>
    <row r="121" spans="1:14" x14ac:dyDescent="0.2">
      <c r="A121" s="142"/>
      <c r="B121" s="142" t="s">
        <v>444</v>
      </c>
      <c r="C121" s="141"/>
      <c r="D121" s="141"/>
      <c r="E121" s="148"/>
      <c r="F121" s="148"/>
      <c r="G121" s="144"/>
      <c r="H121" s="1078" t="s">
        <v>445</v>
      </c>
      <c r="I121" s="1078"/>
      <c r="J121" s="1078"/>
      <c r="K121" s="148"/>
      <c r="L121" s="142"/>
      <c r="M121" s="142"/>
      <c r="N121" s="142"/>
    </row>
    <row r="122" spans="1:14" x14ac:dyDescent="0.2">
      <c r="A122" s="142"/>
      <c r="B122" s="891"/>
      <c r="C122" s="892"/>
      <c r="D122" s="893"/>
      <c r="E122" s="892"/>
      <c r="F122" s="894" t="s">
        <v>386</v>
      </c>
      <c r="G122" s="896" t="s">
        <v>339</v>
      </c>
      <c r="H122" s="896" t="s">
        <v>340</v>
      </c>
      <c r="I122" s="905" t="s">
        <v>352</v>
      </c>
      <c r="J122" s="906"/>
      <c r="K122" s="144"/>
      <c r="L122" s="142"/>
      <c r="M122" s="142"/>
      <c r="N122" s="142"/>
    </row>
    <row r="123" spans="1:14" x14ac:dyDescent="0.2">
      <c r="A123" s="142"/>
      <c r="B123" s="888" t="s">
        <v>337</v>
      </c>
      <c r="C123" s="889"/>
      <c r="D123" s="888" t="s">
        <v>387</v>
      </c>
      <c r="E123" s="889"/>
      <c r="F123" s="895"/>
      <c r="G123" s="897"/>
      <c r="H123" s="898"/>
      <c r="I123" s="101" t="s">
        <v>339</v>
      </c>
      <c r="J123" s="100" t="s">
        <v>340</v>
      </c>
      <c r="K123" s="147"/>
      <c r="L123" s="142"/>
      <c r="M123" s="142"/>
      <c r="N123" s="142"/>
    </row>
    <row r="124" spans="1:14" x14ac:dyDescent="0.2">
      <c r="A124" s="142"/>
      <c r="B124" s="549" t="s">
        <v>53</v>
      </c>
      <c r="C124" s="370"/>
      <c r="D124" s="907"/>
      <c r="E124" s="908"/>
      <c r="F124" s="421" t="s">
        <v>775</v>
      </c>
      <c r="G124" s="106">
        <v>4800</v>
      </c>
      <c r="H124" s="107"/>
      <c r="I124" s="106">
        <f>+G124</f>
        <v>4800</v>
      </c>
      <c r="J124" s="105"/>
      <c r="K124" s="147"/>
      <c r="L124" s="142"/>
      <c r="M124" s="142"/>
      <c r="N124" s="142"/>
    </row>
    <row r="125" spans="1:14" x14ac:dyDescent="0.2">
      <c r="A125" s="142"/>
      <c r="B125" s="130"/>
      <c r="C125" s="353"/>
      <c r="D125" s="903"/>
      <c r="E125" s="904"/>
      <c r="F125" s="111"/>
      <c r="G125" s="112"/>
      <c r="H125" s="113"/>
      <c r="I125" s="112"/>
      <c r="J125" s="114"/>
      <c r="K125" s="144"/>
      <c r="L125" s="142"/>
      <c r="M125" s="142"/>
      <c r="N125" s="142"/>
    </row>
    <row r="126" spans="1:14" x14ac:dyDescent="0.2">
      <c r="A126" s="142"/>
      <c r="B126" s="142"/>
      <c r="C126" s="1075"/>
      <c r="D126" s="1075"/>
      <c r="E126" s="1081"/>
      <c r="F126" s="1081"/>
      <c r="G126" s="144"/>
      <c r="H126" s="146"/>
      <c r="I126" s="147"/>
      <c r="J126" s="146"/>
      <c r="K126" s="147"/>
      <c r="L126" s="142"/>
      <c r="M126" s="142"/>
      <c r="N126" s="142"/>
    </row>
    <row r="127" spans="1:14" x14ac:dyDescent="0.2">
      <c r="A127" s="142"/>
      <c r="B127" s="142" t="s">
        <v>446</v>
      </c>
      <c r="C127" s="141"/>
      <c r="D127" s="141"/>
      <c r="E127" s="1081"/>
      <c r="F127" s="1081"/>
      <c r="G127" s="144"/>
      <c r="H127" s="1078" t="s">
        <v>447</v>
      </c>
      <c r="I127" s="1078"/>
      <c r="J127" s="1078"/>
      <c r="K127" s="147"/>
      <c r="L127" s="142"/>
      <c r="M127" s="142"/>
      <c r="N127" s="142"/>
    </row>
    <row r="128" spans="1:14" x14ac:dyDescent="0.2">
      <c r="A128" s="142"/>
      <c r="B128" s="891"/>
      <c r="C128" s="892"/>
      <c r="D128" s="893"/>
      <c r="E128" s="892"/>
      <c r="F128" s="894" t="s">
        <v>386</v>
      </c>
      <c r="G128" s="896" t="s">
        <v>339</v>
      </c>
      <c r="H128" s="896" t="s">
        <v>340</v>
      </c>
      <c r="I128" s="905" t="s">
        <v>352</v>
      </c>
      <c r="J128" s="906"/>
      <c r="K128" s="142"/>
      <c r="L128" s="142"/>
      <c r="M128" s="142"/>
      <c r="N128" s="142"/>
    </row>
    <row r="129" spans="1:14" x14ac:dyDescent="0.2">
      <c r="A129" s="142"/>
      <c r="B129" s="888" t="s">
        <v>337</v>
      </c>
      <c r="C129" s="889"/>
      <c r="D129" s="888" t="s">
        <v>387</v>
      </c>
      <c r="E129" s="889"/>
      <c r="F129" s="895"/>
      <c r="G129" s="897"/>
      <c r="H129" s="898"/>
      <c r="I129" s="101" t="s">
        <v>339</v>
      </c>
      <c r="J129" s="100" t="s">
        <v>340</v>
      </c>
      <c r="K129" s="142"/>
      <c r="L129" s="142"/>
      <c r="M129" s="142"/>
      <c r="N129" s="142"/>
    </row>
    <row r="130" spans="1:14" x14ac:dyDescent="0.2">
      <c r="A130" s="142"/>
      <c r="B130" s="369" t="s">
        <v>56</v>
      </c>
      <c r="C130" s="370"/>
      <c r="D130" s="901"/>
      <c r="E130" s="902"/>
      <c r="F130" s="550" t="s">
        <v>775</v>
      </c>
      <c r="G130" s="109">
        <v>2200</v>
      </c>
      <c r="H130" s="103"/>
      <c r="I130" s="109">
        <f>+G130</f>
        <v>2200</v>
      </c>
      <c r="J130" s="110"/>
      <c r="K130" s="148"/>
      <c r="L130" s="142"/>
      <c r="M130" s="142"/>
      <c r="N130" s="142"/>
    </row>
    <row r="131" spans="1:14" x14ac:dyDescent="0.2">
      <c r="A131" s="142"/>
      <c r="B131" s="130"/>
      <c r="C131" s="353"/>
      <c r="D131" s="903"/>
      <c r="E131" s="904"/>
      <c r="F131" s="111"/>
      <c r="G131" s="112"/>
      <c r="H131" s="113"/>
      <c r="I131" s="112"/>
      <c r="J131" s="114"/>
      <c r="K131" s="144"/>
      <c r="L131" s="142"/>
      <c r="M131" s="142"/>
      <c r="N131" s="142"/>
    </row>
    <row r="132" spans="1:14" x14ac:dyDescent="0.2">
      <c r="A132" s="142"/>
      <c r="B132" s="142"/>
      <c r="C132" s="141"/>
      <c r="D132" s="141"/>
      <c r="E132" s="148"/>
      <c r="F132" s="148"/>
      <c r="G132" s="144"/>
      <c r="H132" s="146"/>
      <c r="I132" s="147"/>
      <c r="J132" s="146"/>
      <c r="K132" s="147"/>
      <c r="L132" s="142"/>
      <c r="M132" s="142"/>
      <c r="N132" s="142"/>
    </row>
    <row r="133" spans="1:14" x14ac:dyDescent="0.2">
      <c r="A133" s="142"/>
      <c r="B133" s="142" t="s">
        <v>395</v>
      </c>
      <c r="C133" s="141"/>
      <c r="D133" s="141"/>
      <c r="E133" s="148"/>
      <c r="F133" s="148"/>
      <c r="G133" s="144"/>
      <c r="H133" s="1078" t="s">
        <v>448</v>
      </c>
      <c r="I133" s="1078"/>
      <c r="J133" s="1078"/>
      <c r="K133" s="147"/>
      <c r="L133" s="142"/>
      <c r="M133" s="142"/>
      <c r="N133" s="142"/>
    </row>
    <row r="134" spans="1:14" x14ac:dyDescent="0.2">
      <c r="A134" s="142"/>
      <c r="B134" s="891"/>
      <c r="C134" s="892"/>
      <c r="D134" s="893"/>
      <c r="E134" s="892"/>
      <c r="F134" s="894" t="s">
        <v>386</v>
      </c>
      <c r="G134" s="896" t="s">
        <v>339</v>
      </c>
      <c r="H134" s="896" t="s">
        <v>340</v>
      </c>
      <c r="I134" s="905" t="s">
        <v>352</v>
      </c>
      <c r="J134" s="906"/>
      <c r="K134" s="142"/>
      <c r="L134" s="142"/>
      <c r="M134" s="142"/>
      <c r="N134" s="142"/>
    </row>
    <row r="135" spans="1:14" x14ac:dyDescent="0.2">
      <c r="A135" s="142"/>
      <c r="B135" s="888" t="s">
        <v>337</v>
      </c>
      <c r="C135" s="889"/>
      <c r="D135" s="888" t="s">
        <v>387</v>
      </c>
      <c r="E135" s="889"/>
      <c r="F135" s="895"/>
      <c r="G135" s="897"/>
      <c r="H135" s="898"/>
      <c r="I135" s="101" t="s">
        <v>339</v>
      </c>
      <c r="J135" s="100" t="s">
        <v>340</v>
      </c>
      <c r="K135" s="141"/>
      <c r="L135" s="142"/>
      <c r="M135" s="142"/>
      <c r="N135" s="142"/>
    </row>
    <row r="136" spans="1:14" x14ac:dyDescent="0.2">
      <c r="A136" s="142"/>
      <c r="B136" s="369" t="s">
        <v>48</v>
      </c>
      <c r="C136" s="370"/>
      <c r="D136" s="907"/>
      <c r="E136" s="908"/>
      <c r="F136" s="104" t="s">
        <v>775</v>
      </c>
      <c r="G136" s="106">
        <v>120000</v>
      </c>
      <c r="H136" s="107"/>
      <c r="I136" s="106">
        <f>+G136</f>
        <v>120000</v>
      </c>
      <c r="J136" s="105"/>
      <c r="K136" s="148"/>
      <c r="L136" s="142"/>
      <c r="M136" s="142"/>
      <c r="N136" s="142"/>
    </row>
    <row r="137" spans="1:14" x14ac:dyDescent="0.2">
      <c r="A137" s="142"/>
      <c r="B137" s="130"/>
      <c r="C137" s="353"/>
      <c r="D137" s="903"/>
      <c r="E137" s="904"/>
      <c r="F137" s="111"/>
      <c r="G137" s="112"/>
      <c r="H137" s="113"/>
      <c r="I137" s="112"/>
      <c r="J137" s="114"/>
      <c r="K137" s="142"/>
      <c r="L137" s="142"/>
      <c r="M137" s="142"/>
      <c r="N137" s="142"/>
    </row>
    <row r="138" spans="1:14" x14ac:dyDescent="0.2">
      <c r="A138" s="142"/>
      <c r="B138" s="142"/>
      <c r="C138" s="141"/>
      <c r="D138" s="141"/>
      <c r="E138" s="142"/>
      <c r="F138" s="142"/>
      <c r="G138" s="142"/>
      <c r="H138" s="142"/>
      <c r="I138" s="142"/>
      <c r="J138" s="1075"/>
      <c r="K138" s="1075"/>
      <c r="L138" s="142"/>
      <c r="M138" s="142"/>
      <c r="N138" s="142"/>
    </row>
    <row r="139" spans="1:14" x14ac:dyDescent="0.2">
      <c r="A139" s="142"/>
      <c r="B139" s="142" t="s">
        <v>398</v>
      </c>
      <c r="C139" s="141"/>
      <c r="D139" s="141"/>
      <c r="E139" s="142"/>
      <c r="F139" s="142"/>
      <c r="G139" s="142"/>
      <c r="H139" s="1078" t="s">
        <v>449</v>
      </c>
      <c r="I139" s="1078"/>
      <c r="J139" s="1078"/>
      <c r="K139" s="143"/>
      <c r="L139" s="142"/>
      <c r="M139" s="142"/>
      <c r="N139" s="142"/>
    </row>
    <row r="140" spans="1:14" x14ac:dyDescent="0.2">
      <c r="A140" s="142"/>
      <c r="B140" s="891"/>
      <c r="C140" s="892"/>
      <c r="D140" s="893"/>
      <c r="E140" s="892"/>
      <c r="F140" s="894" t="s">
        <v>386</v>
      </c>
      <c r="G140" s="896" t="s">
        <v>339</v>
      </c>
      <c r="H140" s="896" t="s">
        <v>340</v>
      </c>
      <c r="I140" s="905" t="s">
        <v>352</v>
      </c>
      <c r="J140" s="906"/>
      <c r="K140" s="148"/>
      <c r="L140" s="142"/>
      <c r="M140" s="142"/>
      <c r="N140" s="142"/>
    </row>
    <row r="141" spans="1:14" x14ac:dyDescent="0.2">
      <c r="A141" s="142"/>
      <c r="B141" s="888" t="s">
        <v>337</v>
      </c>
      <c r="C141" s="889"/>
      <c r="D141" s="888" t="s">
        <v>387</v>
      </c>
      <c r="E141" s="889"/>
      <c r="F141" s="895"/>
      <c r="G141" s="897"/>
      <c r="H141" s="898"/>
      <c r="I141" s="101" t="s">
        <v>339</v>
      </c>
      <c r="J141" s="100" t="s">
        <v>340</v>
      </c>
      <c r="K141" s="144"/>
      <c r="L141" s="142"/>
      <c r="M141" s="142"/>
      <c r="N141" s="142"/>
    </row>
    <row r="142" spans="1:14" x14ac:dyDescent="0.2">
      <c r="A142" s="142"/>
      <c r="B142" s="369" t="s">
        <v>48</v>
      </c>
      <c r="C142" s="370"/>
      <c r="D142" s="907"/>
      <c r="E142" s="908"/>
      <c r="F142" s="104" t="s">
        <v>775</v>
      </c>
      <c r="G142" s="106">
        <v>29000</v>
      </c>
      <c r="H142" s="107"/>
      <c r="I142" s="106">
        <f>+G142</f>
        <v>29000</v>
      </c>
      <c r="J142" s="105"/>
      <c r="K142" s="147"/>
      <c r="L142" s="142"/>
      <c r="M142" s="142"/>
      <c r="N142" s="142"/>
    </row>
    <row r="143" spans="1:14" x14ac:dyDescent="0.2">
      <c r="A143" s="142"/>
      <c r="B143" s="865"/>
      <c r="C143" s="882"/>
      <c r="D143" s="903"/>
      <c r="E143" s="904"/>
      <c r="F143" s="111"/>
      <c r="G143" s="112"/>
      <c r="H143" s="113"/>
      <c r="I143" s="112"/>
      <c r="J143" s="114"/>
      <c r="K143" s="148"/>
      <c r="L143" s="142"/>
      <c r="M143" s="142"/>
      <c r="N143" s="142"/>
    </row>
    <row r="144" spans="1:14" x14ac:dyDescent="0.2">
      <c r="A144" s="142"/>
      <c r="B144" s="142"/>
      <c r="C144" s="148"/>
      <c r="D144" s="148"/>
      <c r="E144" s="148"/>
      <c r="F144" s="148"/>
      <c r="G144" s="149"/>
      <c r="H144" s="148"/>
      <c r="I144" s="148"/>
      <c r="J144" s="144"/>
      <c r="K144" s="144"/>
      <c r="L144" s="142"/>
      <c r="M144" s="142"/>
      <c r="N144" s="142"/>
    </row>
    <row r="145" spans="1:14" x14ac:dyDescent="0.2">
      <c r="A145" s="142"/>
      <c r="B145" s="142" t="s">
        <v>400</v>
      </c>
      <c r="C145" s="141"/>
      <c r="D145" s="141"/>
      <c r="E145" s="148"/>
      <c r="F145" s="148"/>
      <c r="G145" s="144"/>
      <c r="H145" s="1078" t="s">
        <v>450</v>
      </c>
      <c r="I145" s="1078"/>
      <c r="J145" s="1078"/>
      <c r="K145" s="147"/>
      <c r="L145" s="142"/>
      <c r="M145" s="142"/>
      <c r="N145" s="142"/>
    </row>
    <row r="146" spans="1:14" x14ac:dyDescent="0.2">
      <c r="A146" s="142"/>
      <c r="B146" s="891"/>
      <c r="C146" s="892"/>
      <c r="D146" s="893"/>
      <c r="E146" s="892"/>
      <c r="F146" s="894" t="s">
        <v>386</v>
      </c>
      <c r="G146" s="896" t="s">
        <v>339</v>
      </c>
      <c r="H146" s="896" t="s">
        <v>340</v>
      </c>
      <c r="I146" s="905" t="s">
        <v>352</v>
      </c>
      <c r="J146" s="906"/>
      <c r="K146" s="147"/>
      <c r="L146" s="142"/>
      <c r="M146" s="142"/>
      <c r="N146" s="142"/>
    </row>
    <row r="147" spans="1:14" x14ac:dyDescent="0.2">
      <c r="A147" s="142"/>
      <c r="B147" s="888" t="s">
        <v>337</v>
      </c>
      <c r="C147" s="889"/>
      <c r="D147" s="888" t="s">
        <v>387</v>
      </c>
      <c r="E147" s="889"/>
      <c r="F147" s="895"/>
      <c r="G147" s="897"/>
      <c r="H147" s="898"/>
      <c r="I147" s="101" t="s">
        <v>339</v>
      </c>
      <c r="J147" s="100" t="s">
        <v>340</v>
      </c>
      <c r="K147" s="147"/>
      <c r="L147" s="142"/>
      <c r="M147" s="142"/>
      <c r="N147" s="142"/>
    </row>
    <row r="148" spans="1:14" x14ac:dyDescent="0.2">
      <c r="A148" s="142"/>
      <c r="B148" s="369" t="s">
        <v>56</v>
      </c>
      <c r="C148" s="370"/>
      <c r="D148" s="907"/>
      <c r="E148" s="908"/>
      <c r="F148" s="104" t="s">
        <v>775</v>
      </c>
      <c r="G148" s="106" t="s">
        <v>354</v>
      </c>
      <c r="H148" s="106">
        <v>2600</v>
      </c>
      <c r="I148" s="106" t="s">
        <v>354</v>
      </c>
      <c r="J148" s="409">
        <f>+H148</f>
        <v>2600</v>
      </c>
      <c r="K148" s="142"/>
      <c r="L148" s="142"/>
      <c r="M148" s="142"/>
      <c r="N148" s="142"/>
    </row>
    <row r="149" spans="1:14" x14ac:dyDescent="0.2">
      <c r="A149" s="142"/>
      <c r="B149" s="351" t="s">
        <v>50</v>
      </c>
      <c r="C149" s="352"/>
      <c r="D149" s="901"/>
      <c r="E149" s="902"/>
      <c r="F149" s="551" t="s">
        <v>775</v>
      </c>
      <c r="G149" s="109">
        <v>400</v>
      </c>
      <c r="H149" s="103" t="s">
        <v>354</v>
      </c>
      <c r="I149" s="109" t="s">
        <v>354</v>
      </c>
      <c r="J149" s="410">
        <f>+J148-G149</f>
        <v>2200</v>
      </c>
      <c r="K149" s="147"/>
      <c r="L149" s="142"/>
      <c r="M149" s="142"/>
      <c r="N149" s="142"/>
    </row>
    <row r="150" spans="1:14" x14ac:dyDescent="0.2">
      <c r="A150" s="142"/>
      <c r="B150" s="865"/>
      <c r="C150" s="882"/>
      <c r="D150" s="903"/>
      <c r="E150" s="904"/>
      <c r="F150" s="111"/>
      <c r="G150" s="112"/>
      <c r="H150" s="113"/>
      <c r="I150" s="112"/>
      <c r="J150" s="114"/>
      <c r="K150" s="147"/>
      <c r="L150" s="142"/>
      <c r="M150" s="142"/>
      <c r="N150" s="142"/>
    </row>
    <row r="151" spans="1:14" x14ac:dyDescent="0.2">
      <c r="A151" s="142"/>
      <c r="B151" s="142"/>
      <c r="C151" s="141"/>
      <c r="D151" s="141"/>
      <c r="E151" s="148"/>
      <c r="F151" s="148"/>
      <c r="G151" s="144"/>
      <c r="H151" s="146"/>
      <c r="I151" s="147"/>
      <c r="J151" s="146"/>
      <c r="K151" s="147"/>
      <c r="L151" s="142"/>
      <c r="M151" s="142"/>
      <c r="N151" s="142"/>
    </row>
    <row r="152" spans="1:14" x14ac:dyDescent="0.2">
      <c r="A152" s="142"/>
      <c r="B152" s="142" t="s">
        <v>416</v>
      </c>
      <c r="C152" s="141"/>
      <c r="D152" s="141"/>
      <c r="E152" s="148"/>
      <c r="F152" s="148"/>
      <c r="G152" s="144"/>
      <c r="H152" s="1078" t="s">
        <v>451</v>
      </c>
      <c r="I152" s="1078"/>
      <c r="J152" s="1078"/>
      <c r="K152" s="147"/>
      <c r="L152" s="142"/>
      <c r="M152" s="142"/>
      <c r="N152" s="142"/>
    </row>
    <row r="153" spans="1:14" x14ac:dyDescent="0.2">
      <c r="A153" s="142"/>
      <c r="B153" s="891"/>
      <c r="C153" s="892"/>
      <c r="D153" s="893"/>
      <c r="E153" s="892"/>
      <c r="F153" s="894" t="s">
        <v>386</v>
      </c>
      <c r="G153" s="896" t="s">
        <v>339</v>
      </c>
      <c r="H153" s="896" t="s">
        <v>340</v>
      </c>
      <c r="I153" s="905" t="s">
        <v>352</v>
      </c>
      <c r="J153" s="906"/>
      <c r="K153" s="142"/>
      <c r="L153" s="142"/>
      <c r="M153" s="142"/>
      <c r="N153" s="142"/>
    </row>
    <row r="154" spans="1:14" x14ac:dyDescent="0.2">
      <c r="A154" s="142"/>
      <c r="B154" s="888" t="s">
        <v>337</v>
      </c>
      <c r="C154" s="889"/>
      <c r="D154" s="888" t="s">
        <v>387</v>
      </c>
      <c r="E154" s="889"/>
      <c r="F154" s="895"/>
      <c r="G154" s="897"/>
      <c r="H154" s="898"/>
      <c r="I154" s="101" t="s">
        <v>339</v>
      </c>
      <c r="J154" s="100" t="s">
        <v>340</v>
      </c>
      <c r="K154" s="141"/>
      <c r="L154" s="142"/>
      <c r="M154" s="142"/>
      <c r="N154" s="142"/>
    </row>
    <row r="155" spans="1:14" x14ac:dyDescent="0.2">
      <c r="A155" s="142"/>
      <c r="B155" s="369" t="s">
        <v>57</v>
      </c>
      <c r="C155" s="370"/>
      <c r="D155" s="907"/>
      <c r="E155" s="908"/>
      <c r="F155" s="104" t="s">
        <v>775</v>
      </c>
      <c r="G155" s="106"/>
      <c r="H155" s="107">
        <v>650</v>
      </c>
      <c r="I155" s="106" t="s">
        <v>354</v>
      </c>
      <c r="J155" s="105">
        <f>+H155</f>
        <v>650</v>
      </c>
      <c r="K155" s="148"/>
      <c r="L155" s="142"/>
      <c r="M155" s="142"/>
      <c r="N155" s="142"/>
    </row>
    <row r="156" spans="1:14" x14ac:dyDescent="0.2">
      <c r="A156" s="142"/>
      <c r="B156" s="865"/>
      <c r="C156" s="882"/>
      <c r="D156" s="903"/>
      <c r="E156" s="904"/>
      <c r="F156" s="111"/>
      <c r="G156" s="112"/>
      <c r="H156" s="113"/>
      <c r="I156" s="112"/>
      <c r="J156" s="114"/>
      <c r="K156" s="136"/>
      <c r="L156" s="142"/>
      <c r="M156" s="142"/>
      <c r="N156" s="142"/>
    </row>
    <row r="158" spans="1:14" x14ac:dyDescent="0.2">
      <c r="B158" s="20" t="s">
        <v>452</v>
      </c>
      <c r="C158" s="141"/>
      <c r="D158" s="141"/>
      <c r="E158" s="148"/>
      <c r="F158" s="148"/>
      <c r="G158" s="144"/>
      <c r="H158" s="1078" t="s">
        <v>453</v>
      </c>
      <c r="I158" s="1078"/>
      <c r="J158" s="1078"/>
    </row>
    <row r="159" spans="1:14" x14ac:dyDescent="0.2">
      <c r="B159" s="891"/>
      <c r="C159" s="892"/>
      <c r="D159" s="893"/>
      <c r="E159" s="892"/>
      <c r="F159" s="894" t="s">
        <v>386</v>
      </c>
      <c r="G159" s="896" t="s">
        <v>339</v>
      </c>
      <c r="H159" s="896" t="s">
        <v>340</v>
      </c>
      <c r="I159" s="905" t="s">
        <v>352</v>
      </c>
      <c r="J159" s="906"/>
    </row>
    <row r="160" spans="1:14" x14ac:dyDescent="0.2">
      <c r="B160" s="888" t="s">
        <v>337</v>
      </c>
      <c r="C160" s="889"/>
      <c r="D160" s="888" t="s">
        <v>387</v>
      </c>
      <c r="E160" s="889"/>
      <c r="F160" s="895"/>
      <c r="G160" s="897"/>
      <c r="H160" s="898"/>
      <c r="I160" s="101" t="s">
        <v>339</v>
      </c>
      <c r="J160" s="100" t="s">
        <v>340</v>
      </c>
    </row>
    <row r="161" spans="2:10" x14ac:dyDescent="0.2">
      <c r="B161" s="369" t="s">
        <v>48</v>
      </c>
      <c r="C161" s="370"/>
      <c r="D161" s="907"/>
      <c r="E161" s="908"/>
      <c r="F161" s="104" t="s">
        <v>775</v>
      </c>
      <c r="G161" s="106"/>
      <c r="H161" s="106">
        <v>104000</v>
      </c>
      <c r="I161" s="106" t="s">
        <v>354</v>
      </c>
      <c r="J161" s="409">
        <f>+H161</f>
        <v>104000</v>
      </c>
    </row>
    <row r="162" spans="2:10" x14ac:dyDescent="0.2">
      <c r="B162" s="865"/>
      <c r="C162" s="882"/>
      <c r="D162" s="903"/>
      <c r="E162" s="904"/>
      <c r="F162" s="111"/>
      <c r="G162" s="112"/>
      <c r="H162" s="113"/>
      <c r="I162" s="112"/>
      <c r="J162" s="114"/>
    </row>
    <row r="163" spans="2:10" x14ac:dyDescent="0.2">
      <c r="B163" s="143"/>
      <c r="C163" s="143"/>
      <c r="D163" s="145"/>
      <c r="E163" s="145"/>
      <c r="F163" s="144"/>
      <c r="G163" s="146"/>
      <c r="H163" s="147"/>
      <c r="I163" s="146"/>
      <c r="J163" s="147"/>
    </row>
    <row r="164" spans="2:10" x14ac:dyDescent="0.2">
      <c r="B164" s="20" t="s">
        <v>258</v>
      </c>
      <c r="C164" s="141"/>
      <c r="D164" s="141"/>
      <c r="E164" s="148"/>
      <c r="F164" s="148"/>
      <c r="G164" s="144"/>
      <c r="H164" s="1078" t="s">
        <v>454</v>
      </c>
      <c r="I164" s="1078"/>
      <c r="J164" s="1078"/>
    </row>
    <row r="165" spans="2:10" x14ac:dyDescent="0.2">
      <c r="B165" s="891"/>
      <c r="C165" s="892"/>
      <c r="D165" s="893"/>
      <c r="E165" s="892"/>
      <c r="F165" s="894" t="s">
        <v>386</v>
      </c>
      <c r="G165" s="896" t="s">
        <v>339</v>
      </c>
      <c r="H165" s="896" t="s">
        <v>340</v>
      </c>
      <c r="I165" s="905" t="s">
        <v>352</v>
      </c>
      <c r="J165" s="906"/>
    </row>
    <row r="166" spans="2:10" x14ac:dyDescent="0.2">
      <c r="B166" s="888" t="s">
        <v>337</v>
      </c>
      <c r="C166" s="889"/>
      <c r="D166" s="888" t="s">
        <v>387</v>
      </c>
      <c r="E166" s="889"/>
      <c r="F166" s="895"/>
      <c r="G166" s="897"/>
      <c r="H166" s="898"/>
      <c r="I166" s="101" t="s">
        <v>339</v>
      </c>
      <c r="J166" s="100" t="s">
        <v>340</v>
      </c>
    </row>
    <row r="167" spans="2:10" x14ac:dyDescent="0.2">
      <c r="B167" s="369" t="s">
        <v>45</v>
      </c>
      <c r="C167" s="370"/>
      <c r="D167" s="907"/>
      <c r="E167" s="908"/>
      <c r="F167" s="104" t="s">
        <v>775</v>
      </c>
      <c r="G167" s="106" t="s">
        <v>354</v>
      </c>
      <c r="H167" s="106">
        <v>76000</v>
      </c>
      <c r="I167" s="106" t="s">
        <v>354</v>
      </c>
      <c r="J167" s="409">
        <f>+H167</f>
        <v>76000</v>
      </c>
    </row>
    <row r="168" spans="2:10" x14ac:dyDescent="0.2">
      <c r="B168" s="865"/>
      <c r="C168" s="882"/>
      <c r="D168" s="903"/>
      <c r="E168" s="904"/>
      <c r="F168" s="111"/>
      <c r="G168" s="112"/>
      <c r="H168" s="113"/>
      <c r="I168" s="112"/>
      <c r="J168" s="114"/>
    </row>
    <row r="169" spans="2:10" x14ac:dyDescent="0.2">
      <c r="B169" s="143"/>
      <c r="C169" s="143"/>
      <c r="D169" s="145"/>
      <c r="E169" s="145"/>
      <c r="F169" s="144"/>
      <c r="G169" s="146"/>
      <c r="H169" s="147"/>
      <c r="I169" s="146"/>
      <c r="J169" s="147"/>
    </row>
    <row r="170" spans="2:10" x14ac:dyDescent="0.2">
      <c r="B170" s="20" t="s">
        <v>261</v>
      </c>
      <c r="C170" s="141"/>
      <c r="D170" s="141"/>
      <c r="E170" s="148"/>
      <c r="F170" s="148"/>
      <c r="G170" s="144"/>
      <c r="H170" s="1078" t="s">
        <v>455</v>
      </c>
      <c r="I170" s="1078"/>
      <c r="J170" s="1078"/>
    </row>
    <row r="171" spans="2:10" x14ac:dyDescent="0.2">
      <c r="B171" s="891"/>
      <c r="C171" s="892"/>
      <c r="D171" s="893"/>
      <c r="E171" s="892"/>
      <c r="F171" s="894" t="s">
        <v>386</v>
      </c>
      <c r="G171" s="896" t="s">
        <v>339</v>
      </c>
      <c r="H171" s="896" t="s">
        <v>340</v>
      </c>
      <c r="I171" s="905" t="s">
        <v>352</v>
      </c>
      <c r="J171" s="906"/>
    </row>
    <row r="172" spans="2:10" x14ac:dyDescent="0.2">
      <c r="B172" s="888" t="s">
        <v>337</v>
      </c>
      <c r="C172" s="889"/>
      <c r="D172" s="888" t="s">
        <v>387</v>
      </c>
      <c r="E172" s="889"/>
      <c r="F172" s="895"/>
      <c r="G172" s="897"/>
      <c r="H172" s="898"/>
      <c r="I172" s="101" t="s">
        <v>339</v>
      </c>
      <c r="J172" s="100" t="s">
        <v>340</v>
      </c>
    </row>
    <row r="173" spans="2:10" x14ac:dyDescent="0.2">
      <c r="B173" s="369" t="s">
        <v>54</v>
      </c>
      <c r="C173" s="370"/>
      <c r="D173" s="907"/>
      <c r="E173" s="908"/>
      <c r="F173" s="104" t="s">
        <v>775</v>
      </c>
      <c r="G173" s="106">
        <v>2000</v>
      </c>
      <c r="H173" s="107" t="s">
        <v>354</v>
      </c>
      <c r="I173" s="106">
        <f>+G173</f>
        <v>2000</v>
      </c>
      <c r="J173" s="105" t="s">
        <v>354</v>
      </c>
    </row>
    <row r="174" spans="2:10" x14ac:dyDescent="0.2">
      <c r="B174" s="865"/>
      <c r="C174" s="882"/>
      <c r="D174" s="903"/>
      <c r="E174" s="904"/>
      <c r="F174" s="111"/>
      <c r="G174" s="112"/>
      <c r="H174" s="113"/>
      <c r="I174" s="112"/>
      <c r="J174" s="114"/>
    </row>
    <row r="175" spans="2:10" x14ac:dyDescent="0.2">
      <c r="B175" s="143"/>
      <c r="C175" s="143"/>
      <c r="D175" s="145"/>
      <c r="E175" s="145"/>
      <c r="F175" s="144"/>
      <c r="G175" s="146"/>
      <c r="H175" s="147"/>
      <c r="I175" s="146"/>
      <c r="J175" s="147"/>
    </row>
    <row r="176" spans="2:10" x14ac:dyDescent="0.2">
      <c r="B176" s="143"/>
      <c r="C176" s="143"/>
      <c r="D176" s="145"/>
      <c r="E176" s="145"/>
      <c r="F176" s="144"/>
      <c r="G176" s="146"/>
      <c r="H176" s="147"/>
      <c r="I176" s="146"/>
      <c r="J176" s="147"/>
    </row>
    <row r="177" spans="2:10" x14ac:dyDescent="0.2">
      <c r="B177" s="20" t="s">
        <v>405</v>
      </c>
      <c r="C177" s="141"/>
      <c r="D177" s="141"/>
      <c r="E177" s="148"/>
      <c r="F177" s="148"/>
      <c r="G177" s="144"/>
      <c r="H177" s="1078" t="s">
        <v>456</v>
      </c>
      <c r="I177" s="1078"/>
      <c r="J177" s="1078"/>
    </row>
    <row r="178" spans="2:10" x14ac:dyDescent="0.2">
      <c r="B178" s="891"/>
      <c r="C178" s="892"/>
      <c r="D178" s="893"/>
      <c r="E178" s="892"/>
      <c r="F178" s="894" t="s">
        <v>386</v>
      </c>
      <c r="G178" s="896" t="s">
        <v>339</v>
      </c>
      <c r="H178" s="896" t="s">
        <v>340</v>
      </c>
      <c r="I178" s="905" t="s">
        <v>352</v>
      </c>
      <c r="J178" s="906"/>
    </row>
    <row r="179" spans="2:10" x14ac:dyDescent="0.2">
      <c r="B179" s="888" t="s">
        <v>337</v>
      </c>
      <c r="C179" s="889"/>
      <c r="D179" s="888" t="s">
        <v>387</v>
      </c>
      <c r="E179" s="889"/>
      <c r="F179" s="895"/>
      <c r="G179" s="897"/>
      <c r="H179" s="898"/>
      <c r="I179" s="101" t="s">
        <v>339</v>
      </c>
      <c r="J179" s="100" t="s">
        <v>340</v>
      </c>
    </row>
    <row r="180" spans="2:10" x14ac:dyDescent="0.2">
      <c r="B180" s="369" t="s">
        <v>47</v>
      </c>
      <c r="C180" s="370"/>
      <c r="D180" s="907"/>
      <c r="E180" s="908"/>
      <c r="F180" s="104" t="s">
        <v>775</v>
      </c>
      <c r="G180" s="106" t="s">
        <v>354</v>
      </c>
      <c r="H180" s="106">
        <v>900</v>
      </c>
      <c r="I180" s="106" t="s">
        <v>354</v>
      </c>
      <c r="J180" s="409">
        <f>+H180</f>
        <v>900</v>
      </c>
    </row>
    <row r="181" spans="2:10" x14ac:dyDescent="0.2">
      <c r="B181" s="351" t="s">
        <v>46</v>
      </c>
      <c r="C181" s="352"/>
      <c r="D181" s="901"/>
      <c r="E181" s="902"/>
      <c r="F181" s="108" t="s">
        <v>775</v>
      </c>
      <c r="G181" s="109" t="s">
        <v>354</v>
      </c>
      <c r="H181" s="109">
        <v>800</v>
      </c>
      <c r="I181" s="109" t="s">
        <v>354</v>
      </c>
      <c r="J181" s="410">
        <f>+J180+H181</f>
        <v>1700</v>
      </c>
    </row>
    <row r="182" spans="2:10" x14ac:dyDescent="0.2">
      <c r="B182" s="351" t="s">
        <v>51</v>
      </c>
      <c r="C182" s="352"/>
      <c r="D182" s="901"/>
      <c r="E182" s="902"/>
      <c r="F182" s="108" t="s">
        <v>775</v>
      </c>
      <c r="G182" s="109" t="s">
        <v>354</v>
      </c>
      <c r="H182" s="109">
        <v>2800</v>
      </c>
      <c r="I182" s="109" t="s">
        <v>354</v>
      </c>
      <c r="J182" s="410">
        <f>+J181+H182</f>
        <v>4500</v>
      </c>
    </row>
    <row r="183" spans="2:10" x14ac:dyDescent="0.2">
      <c r="B183" s="351" t="s">
        <v>55</v>
      </c>
      <c r="C183" s="352"/>
      <c r="D183" s="901"/>
      <c r="E183" s="902"/>
      <c r="F183" s="108" t="s">
        <v>775</v>
      </c>
      <c r="G183" s="109"/>
      <c r="H183" s="103">
        <v>1500</v>
      </c>
      <c r="I183" s="109"/>
      <c r="J183" s="410">
        <f>+J182+H183</f>
        <v>6000</v>
      </c>
    </row>
    <row r="184" spans="2:10" x14ac:dyDescent="0.2">
      <c r="B184" s="865"/>
      <c r="C184" s="882"/>
      <c r="D184" s="903"/>
      <c r="E184" s="904"/>
      <c r="F184" s="111"/>
      <c r="G184" s="112"/>
      <c r="H184" s="113"/>
      <c r="I184" s="112"/>
      <c r="J184" s="114"/>
    </row>
    <row r="185" spans="2:10" x14ac:dyDescent="0.2">
      <c r="B185" s="143"/>
      <c r="C185" s="143"/>
      <c r="D185" s="145"/>
      <c r="E185" s="145"/>
      <c r="F185" s="144"/>
      <c r="G185" s="146"/>
      <c r="H185" s="147"/>
      <c r="I185" s="146"/>
      <c r="J185" s="147"/>
    </row>
    <row r="186" spans="2:10" x14ac:dyDescent="0.2">
      <c r="B186" s="20" t="s">
        <v>410</v>
      </c>
      <c r="C186" s="141"/>
      <c r="D186" s="141"/>
      <c r="E186" s="148"/>
      <c r="F186" s="148"/>
      <c r="G186" s="144"/>
      <c r="H186" s="1078" t="s">
        <v>457</v>
      </c>
      <c r="I186" s="1078"/>
      <c r="J186" s="1078"/>
    </row>
    <row r="187" spans="2:10" x14ac:dyDescent="0.2">
      <c r="B187" s="891"/>
      <c r="C187" s="892"/>
      <c r="D187" s="893"/>
      <c r="E187" s="892"/>
      <c r="F187" s="894" t="s">
        <v>386</v>
      </c>
      <c r="G187" s="896" t="s">
        <v>339</v>
      </c>
      <c r="H187" s="896" t="s">
        <v>340</v>
      </c>
      <c r="I187" s="905" t="s">
        <v>352</v>
      </c>
      <c r="J187" s="906"/>
    </row>
    <row r="188" spans="2:10" x14ac:dyDescent="0.2">
      <c r="B188" s="888" t="s">
        <v>337</v>
      </c>
      <c r="C188" s="889"/>
      <c r="D188" s="888" t="s">
        <v>387</v>
      </c>
      <c r="E188" s="889"/>
      <c r="F188" s="895"/>
      <c r="G188" s="897"/>
      <c r="H188" s="898"/>
      <c r="I188" s="101" t="s">
        <v>339</v>
      </c>
      <c r="J188" s="100" t="s">
        <v>340</v>
      </c>
    </row>
    <row r="189" spans="2:10" x14ac:dyDescent="0.2">
      <c r="B189" s="549" t="s">
        <v>49</v>
      </c>
      <c r="C189" s="370"/>
      <c r="D189" s="907"/>
      <c r="E189" s="908"/>
      <c r="F189" s="421" t="s">
        <v>775</v>
      </c>
      <c r="G189" s="106">
        <v>1230</v>
      </c>
      <c r="H189" s="107" t="s">
        <v>354</v>
      </c>
      <c r="I189" s="106">
        <f>+G189</f>
        <v>1230</v>
      </c>
      <c r="J189" s="105"/>
    </row>
    <row r="190" spans="2:10" x14ac:dyDescent="0.2">
      <c r="B190" s="351" t="s">
        <v>53</v>
      </c>
      <c r="C190" s="352"/>
      <c r="D190" s="901"/>
      <c r="E190" s="902"/>
      <c r="F190" s="108" t="s">
        <v>775</v>
      </c>
      <c r="G190" s="109">
        <v>1230</v>
      </c>
      <c r="H190" s="103" t="s">
        <v>354</v>
      </c>
      <c r="I190" s="109">
        <f>+I189+G190</f>
        <v>2460</v>
      </c>
      <c r="J190" s="110"/>
    </row>
    <row r="191" spans="2:10" x14ac:dyDescent="0.2">
      <c r="B191" s="130"/>
      <c r="C191" s="353"/>
      <c r="D191" s="903"/>
      <c r="E191" s="904"/>
      <c r="F191" s="111"/>
      <c r="G191" s="112"/>
      <c r="H191" s="113"/>
      <c r="I191" s="112"/>
      <c r="J191" s="114"/>
    </row>
    <row r="192" spans="2:10" x14ac:dyDescent="0.2">
      <c r="B192" s="143"/>
      <c r="C192" s="143"/>
      <c r="D192" s="145"/>
      <c r="E192" s="145"/>
      <c r="F192" s="144"/>
      <c r="G192" s="146"/>
      <c r="H192" s="147"/>
      <c r="I192" s="146"/>
      <c r="J192" s="147"/>
    </row>
    <row r="193" spans="2:10" x14ac:dyDescent="0.2">
      <c r="B193" s="20" t="s">
        <v>407</v>
      </c>
      <c r="C193" s="141"/>
      <c r="D193" s="141"/>
      <c r="E193" s="148"/>
      <c r="F193" s="148"/>
      <c r="G193" s="144"/>
      <c r="H193" s="1078" t="s">
        <v>458</v>
      </c>
      <c r="I193" s="1078"/>
      <c r="J193" s="1078"/>
    </row>
    <row r="194" spans="2:10" x14ac:dyDescent="0.2">
      <c r="B194" s="891"/>
      <c r="C194" s="892"/>
      <c r="D194" s="893"/>
      <c r="E194" s="892"/>
      <c r="F194" s="894" t="s">
        <v>386</v>
      </c>
      <c r="G194" s="896" t="s">
        <v>339</v>
      </c>
      <c r="H194" s="896" t="s">
        <v>340</v>
      </c>
      <c r="I194" s="905" t="s">
        <v>352</v>
      </c>
      <c r="J194" s="906"/>
    </row>
    <row r="195" spans="2:10" x14ac:dyDescent="0.2">
      <c r="B195" s="888" t="s">
        <v>337</v>
      </c>
      <c r="C195" s="889"/>
      <c r="D195" s="888" t="s">
        <v>387</v>
      </c>
      <c r="E195" s="889"/>
      <c r="F195" s="895"/>
      <c r="G195" s="897"/>
      <c r="H195" s="898"/>
      <c r="I195" s="101" t="s">
        <v>339</v>
      </c>
      <c r="J195" s="100" t="s">
        <v>340</v>
      </c>
    </row>
    <row r="196" spans="2:10" x14ac:dyDescent="0.2">
      <c r="B196" s="549" t="s">
        <v>54</v>
      </c>
      <c r="C196" s="370"/>
      <c r="D196" s="907"/>
      <c r="E196" s="908"/>
      <c r="F196" s="104" t="s">
        <v>775</v>
      </c>
      <c r="G196" s="106">
        <v>1100</v>
      </c>
      <c r="H196" s="107" t="s">
        <v>354</v>
      </c>
      <c r="I196" s="106">
        <f>+G196</f>
        <v>1100</v>
      </c>
      <c r="J196" s="105"/>
    </row>
    <row r="197" spans="2:10" x14ac:dyDescent="0.2">
      <c r="B197" s="130"/>
      <c r="C197" s="353"/>
      <c r="D197" s="903"/>
      <c r="E197" s="904"/>
      <c r="F197" s="111"/>
      <c r="G197" s="112"/>
      <c r="H197" s="113"/>
      <c r="I197" s="112"/>
      <c r="J197" s="114"/>
    </row>
    <row r="198" spans="2:10" x14ac:dyDescent="0.2">
      <c r="B198" s="143"/>
      <c r="C198" s="143"/>
      <c r="D198" s="145"/>
      <c r="E198" s="145"/>
      <c r="F198" s="144"/>
      <c r="G198" s="146"/>
      <c r="H198" s="147"/>
      <c r="I198" s="146"/>
      <c r="J198" s="147"/>
    </row>
    <row r="199" spans="2:10" x14ac:dyDescent="0.2">
      <c r="B199" s="20" t="s">
        <v>417</v>
      </c>
      <c r="C199" s="141"/>
      <c r="D199" s="141"/>
      <c r="E199" s="148"/>
      <c r="F199" s="148"/>
      <c r="G199" s="144"/>
      <c r="H199" s="1078" t="s">
        <v>459</v>
      </c>
      <c r="I199" s="1078"/>
      <c r="J199" s="1078"/>
    </row>
    <row r="200" spans="2:10" x14ac:dyDescent="0.2">
      <c r="B200" s="891"/>
      <c r="C200" s="892"/>
      <c r="D200" s="893"/>
      <c r="E200" s="892"/>
      <c r="F200" s="894" t="s">
        <v>386</v>
      </c>
      <c r="G200" s="896" t="s">
        <v>339</v>
      </c>
      <c r="H200" s="896" t="s">
        <v>340</v>
      </c>
      <c r="I200" s="905" t="s">
        <v>352</v>
      </c>
      <c r="J200" s="906"/>
    </row>
    <row r="201" spans="2:10" x14ac:dyDescent="0.2">
      <c r="B201" s="888" t="s">
        <v>337</v>
      </c>
      <c r="C201" s="889"/>
      <c r="D201" s="888" t="s">
        <v>387</v>
      </c>
      <c r="E201" s="889"/>
      <c r="F201" s="895"/>
      <c r="G201" s="897"/>
      <c r="H201" s="898"/>
      <c r="I201" s="101" t="s">
        <v>339</v>
      </c>
      <c r="J201" s="100" t="s">
        <v>340</v>
      </c>
    </row>
    <row r="202" spans="2:10" x14ac:dyDescent="0.2">
      <c r="B202" s="369" t="s">
        <v>57</v>
      </c>
      <c r="C202" s="370"/>
      <c r="D202" s="907"/>
      <c r="E202" s="908"/>
      <c r="F202" s="104" t="s">
        <v>775</v>
      </c>
      <c r="G202" s="106">
        <v>650</v>
      </c>
      <c r="H202" s="107" t="s">
        <v>354</v>
      </c>
      <c r="I202" s="106">
        <f>+G202</f>
        <v>650</v>
      </c>
      <c r="J202" s="105"/>
    </row>
    <row r="203" spans="2:10" x14ac:dyDescent="0.2">
      <c r="B203" s="351"/>
      <c r="C203" s="352"/>
      <c r="D203" s="901"/>
      <c r="E203" s="902"/>
      <c r="F203" s="108"/>
      <c r="G203" s="109"/>
      <c r="H203" s="103"/>
      <c r="I203" s="109"/>
      <c r="J203" s="110"/>
    </row>
    <row r="204" spans="2:10" x14ac:dyDescent="0.2">
      <c r="B204" s="130"/>
      <c r="C204" s="353"/>
      <c r="D204" s="903"/>
      <c r="E204" s="904"/>
      <c r="F204" s="111"/>
      <c r="G204" s="112"/>
      <c r="H204" s="113"/>
      <c r="I204" s="112"/>
      <c r="J204" s="114"/>
    </row>
    <row r="205" spans="2:10" x14ac:dyDescent="0.2">
      <c r="B205" s="143"/>
      <c r="C205" s="143"/>
      <c r="D205" s="145"/>
      <c r="E205" s="145"/>
      <c r="F205" s="144"/>
      <c r="G205" s="146"/>
      <c r="H205" s="147"/>
      <c r="I205" s="146"/>
      <c r="J205" s="147"/>
    </row>
    <row r="206" spans="2:10" x14ac:dyDescent="0.2">
      <c r="B206" s="143"/>
      <c r="C206" s="143"/>
      <c r="D206" s="145"/>
      <c r="E206" s="145"/>
      <c r="F206" s="144"/>
      <c r="G206" s="146"/>
      <c r="H206" s="147"/>
      <c r="I206" s="146"/>
      <c r="J206" s="147"/>
    </row>
    <row r="207" spans="2:10" x14ac:dyDescent="0.2">
      <c r="B207" s="143"/>
      <c r="C207" s="143"/>
      <c r="D207" s="145"/>
      <c r="E207" s="145"/>
      <c r="F207" s="144"/>
      <c r="G207" s="146"/>
      <c r="H207" s="147"/>
      <c r="I207" s="146"/>
      <c r="J207" s="147"/>
    </row>
    <row r="208" spans="2:10" x14ac:dyDescent="0.2">
      <c r="B208" s="143"/>
      <c r="C208" s="143"/>
      <c r="D208" s="145"/>
      <c r="E208" s="145"/>
      <c r="F208" s="144"/>
      <c r="G208" s="146"/>
      <c r="H208" s="147"/>
      <c r="I208" s="146"/>
      <c r="J208" s="147"/>
    </row>
    <row r="209" spans="2:11" x14ac:dyDescent="0.2">
      <c r="B209" s="143"/>
      <c r="C209" s="143"/>
      <c r="D209" s="145"/>
      <c r="E209" s="145"/>
      <c r="F209" s="144"/>
      <c r="G209" s="146"/>
      <c r="H209" s="147"/>
      <c r="I209" s="146"/>
      <c r="J209" s="147"/>
    </row>
    <row r="210" spans="2:11" x14ac:dyDescent="0.2">
      <c r="B210" s="143"/>
      <c r="C210" s="143"/>
      <c r="D210" s="145"/>
      <c r="E210" s="145"/>
      <c r="F210" s="144"/>
      <c r="G210" s="146"/>
      <c r="H210" s="147"/>
      <c r="I210" s="146"/>
      <c r="J210" s="147"/>
    </row>
    <row r="211" spans="2:11" x14ac:dyDescent="0.2">
      <c r="B211" s="143"/>
      <c r="C211" s="143"/>
      <c r="D211" s="145"/>
      <c r="E211" s="145"/>
      <c r="F211" s="144"/>
      <c r="G211" s="146"/>
      <c r="H211" s="147"/>
      <c r="I211" s="146"/>
      <c r="J211" s="147"/>
    </row>
    <row r="212" spans="2:11" x14ac:dyDescent="0.2">
      <c r="B212" s="143"/>
      <c r="C212" s="143"/>
      <c r="D212" s="145"/>
      <c r="E212" s="145"/>
      <c r="F212" s="144"/>
      <c r="G212" s="146"/>
      <c r="H212" s="147"/>
      <c r="I212" s="146"/>
      <c r="J212" s="147"/>
    </row>
    <row r="213" spans="2:11" x14ac:dyDescent="0.2">
      <c r="B213" s="143"/>
      <c r="C213" s="143"/>
      <c r="D213" s="145"/>
      <c r="E213" s="145"/>
      <c r="F213" s="144"/>
      <c r="G213" s="146"/>
      <c r="H213" s="147"/>
      <c r="I213" s="146"/>
      <c r="J213" s="147"/>
    </row>
    <row r="214" spans="2:11" x14ac:dyDescent="0.2">
      <c r="B214" s="143"/>
      <c r="C214" s="143"/>
      <c r="D214" s="145"/>
      <c r="E214" s="145"/>
      <c r="F214" s="144"/>
      <c r="G214" s="146"/>
      <c r="H214" s="147"/>
      <c r="I214" s="146"/>
      <c r="J214" s="147"/>
    </row>
    <row r="215" spans="2:11" x14ac:dyDescent="0.2">
      <c r="B215" s="143"/>
      <c r="C215" s="143"/>
      <c r="D215" s="145"/>
      <c r="E215" s="145"/>
      <c r="F215" s="144"/>
      <c r="G215" s="146"/>
      <c r="H215" s="147"/>
      <c r="I215" s="146"/>
      <c r="J215" s="147"/>
    </row>
    <row r="216" spans="2:11" x14ac:dyDescent="0.2">
      <c r="B216" s="143"/>
      <c r="C216" s="143"/>
      <c r="D216" s="145"/>
      <c r="E216" s="145"/>
      <c r="F216" s="144"/>
      <c r="G216" s="146"/>
      <c r="H216" s="147"/>
      <c r="I216" s="146"/>
      <c r="J216" s="147"/>
    </row>
    <row r="217" spans="2:11" x14ac:dyDescent="0.2">
      <c r="B217" s="143"/>
      <c r="C217" s="143"/>
      <c r="D217" s="145"/>
      <c r="E217" s="145"/>
      <c r="F217" s="144"/>
      <c r="G217" s="146"/>
      <c r="H217" s="147"/>
      <c r="I217" s="146"/>
      <c r="J217" s="147"/>
    </row>
    <row r="218" spans="2:11" x14ac:dyDescent="0.2">
      <c r="B218" s="143"/>
      <c r="C218" s="143"/>
      <c r="D218" s="145"/>
      <c r="E218" s="145"/>
      <c r="F218" s="144"/>
      <c r="G218" s="146"/>
      <c r="H218" s="147"/>
      <c r="I218" s="146"/>
      <c r="J218" s="147"/>
    </row>
    <row r="219" spans="2:11" x14ac:dyDescent="0.2">
      <c r="B219" s="143"/>
      <c r="C219" s="143"/>
      <c r="D219" s="145"/>
      <c r="E219" s="145"/>
      <c r="F219" s="144"/>
      <c r="G219" s="146"/>
      <c r="H219" s="147"/>
      <c r="I219" s="146"/>
      <c r="J219" s="147"/>
    </row>
    <row r="220" spans="2:11" x14ac:dyDescent="0.2">
      <c r="B220" s="143"/>
      <c r="C220" s="143"/>
      <c r="D220" s="145"/>
      <c r="E220" s="145"/>
      <c r="F220" s="144"/>
      <c r="G220" s="146"/>
      <c r="H220" s="147"/>
      <c r="I220" s="146"/>
      <c r="J220" s="147"/>
    </row>
    <row r="221" spans="2:11" ht="15.75" x14ac:dyDescent="0.25">
      <c r="B221" s="19" t="s">
        <v>437</v>
      </c>
    </row>
    <row r="223" spans="2:11" ht="15.75" x14ac:dyDescent="0.25">
      <c r="B223" s="848" t="s">
        <v>460</v>
      </c>
      <c r="C223" s="849"/>
      <c r="D223" s="849"/>
      <c r="E223" s="849"/>
      <c r="F223" s="849"/>
      <c r="G223" s="849"/>
      <c r="H223" s="849"/>
      <c r="I223" s="849"/>
      <c r="J223" s="850"/>
      <c r="K223" s="132"/>
    </row>
    <row r="224" spans="2:11" ht="15.75" x14ac:dyDescent="0.25">
      <c r="B224" s="851" t="s">
        <v>350</v>
      </c>
      <c r="C224" s="852"/>
      <c r="D224" s="852"/>
      <c r="E224" s="852"/>
      <c r="F224" s="852"/>
      <c r="G224" s="852"/>
      <c r="H224" s="852"/>
      <c r="I224" s="852"/>
      <c r="J224" s="853"/>
      <c r="K224" s="132"/>
    </row>
    <row r="225" spans="2:12" ht="15.75" x14ac:dyDescent="0.25">
      <c r="B225" s="854" t="s">
        <v>852</v>
      </c>
      <c r="C225" s="855"/>
      <c r="D225" s="855"/>
      <c r="E225" s="855"/>
      <c r="F225" s="855"/>
      <c r="G225" s="855"/>
      <c r="H225" s="855"/>
      <c r="I225" s="855"/>
      <c r="J225" s="856"/>
      <c r="K225" s="553"/>
    </row>
    <row r="226" spans="2:12" ht="15.75" x14ac:dyDescent="0.25">
      <c r="B226" s="867" t="s">
        <v>351</v>
      </c>
      <c r="C226" s="860"/>
      <c r="D226" s="860"/>
      <c r="E226" s="860"/>
      <c r="F226" s="860"/>
      <c r="G226" s="860"/>
      <c r="H226" s="861"/>
      <c r="I226" s="867" t="s">
        <v>352</v>
      </c>
      <c r="J226" s="861"/>
      <c r="K226" s="132"/>
      <c r="L226" s="142"/>
    </row>
    <row r="227" spans="2:12" ht="15.75" x14ac:dyDescent="0.25">
      <c r="B227" s="369"/>
      <c r="C227" s="426"/>
      <c r="D227" s="426"/>
      <c r="E227" s="426"/>
      <c r="F227" s="426"/>
      <c r="G227" s="426"/>
      <c r="H227" s="426"/>
      <c r="I227" s="181" t="s">
        <v>339</v>
      </c>
      <c r="J227" s="182" t="s">
        <v>340</v>
      </c>
      <c r="K227" s="552"/>
      <c r="L227" s="142"/>
    </row>
    <row r="228" spans="2:12" x14ac:dyDescent="0.2">
      <c r="B228" s="529" t="s">
        <v>341</v>
      </c>
      <c r="C228" s="292"/>
      <c r="D228" s="292"/>
      <c r="E228" s="292"/>
      <c r="F228" s="292"/>
      <c r="G228" s="292"/>
      <c r="H228" s="292"/>
      <c r="I228" s="530">
        <v>25640</v>
      </c>
      <c r="J228" s="98"/>
      <c r="K228" s="142"/>
      <c r="L228" s="142"/>
    </row>
    <row r="229" spans="2:12" x14ac:dyDescent="0.2">
      <c r="B229" s="529" t="s">
        <v>344</v>
      </c>
      <c r="C229" s="292"/>
      <c r="D229" s="292"/>
      <c r="E229" s="292"/>
      <c r="F229" s="292"/>
      <c r="G229" s="292"/>
      <c r="H229" s="292"/>
      <c r="I229" s="301">
        <v>600</v>
      </c>
      <c r="J229" s="80"/>
      <c r="K229" s="142"/>
      <c r="L229" s="142"/>
    </row>
    <row r="230" spans="2:12" x14ac:dyDescent="0.2">
      <c r="B230" s="529" t="s">
        <v>335</v>
      </c>
      <c r="C230" s="292"/>
      <c r="D230" s="292"/>
      <c r="E230" s="292"/>
      <c r="F230" s="292"/>
      <c r="G230" s="292"/>
      <c r="H230" s="292"/>
      <c r="I230" s="26">
        <v>400</v>
      </c>
      <c r="J230" s="80"/>
      <c r="K230" s="142"/>
      <c r="L230" s="142"/>
    </row>
    <row r="231" spans="2:12" x14ac:dyDescent="0.2">
      <c r="B231" s="529" t="s">
        <v>436</v>
      </c>
      <c r="C231" s="292"/>
      <c r="D231" s="292"/>
      <c r="E231" s="292"/>
      <c r="F231" s="292"/>
      <c r="G231" s="292"/>
      <c r="H231" s="292"/>
      <c r="I231" s="301">
        <v>4800</v>
      </c>
      <c r="J231" s="80"/>
      <c r="K231" s="142"/>
      <c r="L231" s="142"/>
    </row>
    <row r="232" spans="2:12" x14ac:dyDescent="0.2">
      <c r="B232" s="529" t="s">
        <v>425</v>
      </c>
      <c r="C232" s="292"/>
      <c r="D232" s="292"/>
      <c r="E232" s="292"/>
      <c r="F232" s="292"/>
      <c r="G232" s="292"/>
      <c r="H232" s="292"/>
      <c r="I232" s="301">
        <v>2200</v>
      </c>
      <c r="J232" s="80"/>
      <c r="K232" s="142"/>
      <c r="L232" s="142"/>
    </row>
    <row r="233" spans="2:12" x14ac:dyDescent="0.2">
      <c r="B233" s="529" t="s">
        <v>672</v>
      </c>
      <c r="C233" s="292"/>
      <c r="D233" s="292"/>
      <c r="E233" s="292"/>
      <c r="F233" s="292"/>
      <c r="G233" s="292"/>
      <c r="H233" s="292"/>
      <c r="I233" s="301">
        <v>120000</v>
      </c>
      <c r="J233" s="80"/>
      <c r="K233" s="142"/>
      <c r="L233" s="142"/>
    </row>
    <row r="234" spans="2:12" x14ac:dyDescent="0.2">
      <c r="B234" s="529" t="s">
        <v>332</v>
      </c>
      <c r="C234" s="292"/>
      <c r="D234" s="292"/>
      <c r="E234" s="292"/>
      <c r="F234" s="292"/>
      <c r="G234" s="292"/>
      <c r="H234" s="292"/>
      <c r="I234" s="301">
        <v>29000</v>
      </c>
      <c r="J234" s="80"/>
      <c r="K234" s="142"/>
      <c r="L234" s="142"/>
    </row>
    <row r="235" spans="2:12" x14ac:dyDescent="0.2">
      <c r="B235" s="529" t="s">
        <v>342</v>
      </c>
      <c r="C235" s="292"/>
      <c r="D235" s="292"/>
      <c r="E235" s="292"/>
      <c r="F235" s="292"/>
      <c r="G235" s="292"/>
      <c r="H235" s="292"/>
      <c r="I235" s="26" t="s">
        <v>354</v>
      </c>
      <c r="J235" s="531">
        <v>2200</v>
      </c>
      <c r="K235" s="142"/>
      <c r="L235" s="142"/>
    </row>
    <row r="236" spans="2:12" x14ac:dyDescent="0.2">
      <c r="B236" s="529" t="s">
        <v>428</v>
      </c>
      <c r="C236" s="292"/>
      <c r="D236" s="292"/>
      <c r="E236" s="292"/>
      <c r="F236" s="292"/>
      <c r="G236" s="292"/>
      <c r="H236" s="292"/>
      <c r="I236" s="26"/>
      <c r="J236" s="80">
        <v>650</v>
      </c>
      <c r="K236" s="142"/>
      <c r="L236" s="142"/>
    </row>
    <row r="237" spans="2:12" x14ac:dyDescent="0.2">
      <c r="B237" s="529" t="s">
        <v>330</v>
      </c>
      <c r="C237" s="292"/>
      <c r="D237" s="292"/>
      <c r="E237" s="292"/>
      <c r="F237" s="292"/>
      <c r="G237" s="292"/>
      <c r="H237" s="292"/>
      <c r="I237" s="26" t="s">
        <v>354</v>
      </c>
      <c r="J237" s="532">
        <v>104000</v>
      </c>
      <c r="K237" s="142"/>
      <c r="L237" s="142"/>
    </row>
    <row r="238" spans="2:12" x14ac:dyDescent="0.2">
      <c r="B238" s="529" t="s">
        <v>249</v>
      </c>
      <c r="C238" s="292"/>
      <c r="D238" s="292"/>
      <c r="E238" s="292"/>
      <c r="F238" s="292"/>
      <c r="G238" s="292"/>
      <c r="H238" s="292"/>
      <c r="I238" s="26" t="s">
        <v>354</v>
      </c>
      <c r="J238" s="532">
        <v>76000</v>
      </c>
      <c r="K238" s="142"/>
      <c r="L238" s="142"/>
    </row>
    <row r="239" spans="2:12" x14ac:dyDescent="0.2">
      <c r="B239" s="529" t="s">
        <v>251</v>
      </c>
      <c r="C239" s="292"/>
      <c r="D239" s="292"/>
      <c r="E239" s="292"/>
      <c r="F239" s="292"/>
      <c r="G239" s="292"/>
      <c r="H239" s="292"/>
      <c r="I239" s="301">
        <v>2000</v>
      </c>
      <c r="J239" s="80" t="s">
        <v>354</v>
      </c>
      <c r="K239" s="142"/>
      <c r="L239" s="142"/>
    </row>
    <row r="240" spans="2:12" x14ac:dyDescent="0.2">
      <c r="B240" s="529" t="s">
        <v>331</v>
      </c>
      <c r="C240" s="292"/>
      <c r="D240" s="292"/>
      <c r="E240" s="292"/>
      <c r="F240" s="292"/>
      <c r="G240" s="292"/>
      <c r="H240" s="292"/>
      <c r="I240" s="26" t="s">
        <v>354</v>
      </c>
      <c r="J240" s="532">
        <v>6000</v>
      </c>
      <c r="K240" s="142"/>
      <c r="L240" s="142"/>
    </row>
    <row r="241" spans="2:12" x14ac:dyDescent="0.2">
      <c r="B241" s="529" t="s">
        <v>355</v>
      </c>
      <c r="C241" s="292"/>
      <c r="D241" s="292"/>
      <c r="E241" s="292"/>
      <c r="F241" s="292"/>
      <c r="G241" s="292"/>
      <c r="H241" s="292"/>
      <c r="I241" s="301">
        <v>2460</v>
      </c>
      <c r="J241" s="80" t="s">
        <v>354</v>
      </c>
      <c r="K241" s="142"/>
      <c r="L241" s="142"/>
    </row>
    <row r="242" spans="2:12" x14ac:dyDescent="0.2">
      <c r="B242" s="529" t="s">
        <v>343</v>
      </c>
      <c r="C242" s="292"/>
      <c r="D242" s="292"/>
      <c r="E242" s="292"/>
      <c r="F242" s="292"/>
      <c r="G242" s="292"/>
      <c r="H242" s="292"/>
      <c r="I242" s="26">
        <v>1100</v>
      </c>
      <c r="J242" s="80"/>
      <c r="K242" s="142"/>
      <c r="L242" s="142"/>
    </row>
    <row r="243" spans="2:12" x14ac:dyDescent="0.2">
      <c r="B243" s="529" t="s">
        <v>334</v>
      </c>
      <c r="C243" s="292"/>
      <c r="D243" s="292"/>
      <c r="E243" s="292"/>
      <c r="F243" s="292"/>
      <c r="G243" s="292"/>
      <c r="H243" s="292"/>
      <c r="I243" s="133">
        <v>650</v>
      </c>
      <c r="J243" s="96"/>
      <c r="K243" s="142"/>
      <c r="L243" s="142"/>
    </row>
    <row r="244" spans="2:12" ht="15.75" thickBot="1" x14ac:dyDescent="0.25">
      <c r="B244" s="529" t="s">
        <v>624</v>
      </c>
      <c r="C244" s="292"/>
      <c r="D244" s="292"/>
      <c r="E244" s="292"/>
      <c r="F244" s="292"/>
      <c r="G244" s="292"/>
      <c r="H244" s="292"/>
      <c r="I244" s="534">
        <f>SUM(I228:I243)</f>
        <v>188850</v>
      </c>
      <c r="J244" s="534">
        <f>SUM(J228:J243)</f>
        <v>188850</v>
      </c>
      <c r="K244" s="142"/>
      <c r="L244" s="142"/>
    </row>
    <row r="245" spans="2:12" ht="15.75" thickTop="1" x14ac:dyDescent="0.2">
      <c r="B245" s="351"/>
      <c r="C245" s="292"/>
      <c r="D245" s="292"/>
      <c r="E245" s="292"/>
      <c r="F245" s="292"/>
      <c r="G245" s="292"/>
      <c r="H245" s="292"/>
      <c r="I245" s="176"/>
      <c r="J245" s="98"/>
      <c r="K245" s="142"/>
      <c r="L245" s="142"/>
    </row>
    <row r="246" spans="2:12" x14ac:dyDescent="0.2">
      <c r="B246" s="351"/>
      <c r="C246" s="292"/>
      <c r="D246" s="292"/>
      <c r="E246" s="292"/>
      <c r="F246" s="292"/>
      <c r="G246" s="292"/>
      <c r="H246" s="292"/>
      <c r="I246" s="133"/>
      <c r="J246" s="98"/>
      <c r="K246" s="142"/>
      <c r="L246" s="142"/>
    </row>
    <row r="247" spans="2:12" ht="15" customHeight="1" x14ac:dyDescent="0.2">
      <c r="B247" s="130"/>
      <c r="C247" s="131"/>
      <c r="D247" s="131"/>
      <c r="E247" s="131"/>
      <c r="F247" s="131"/>
      <c r="G247" s="131"/>
      <c r="H247" s="131"/>
      <c r="I247" s="563"/>
      <c r="J247" s="30"/>
      <c r="K247" s="142"/>
      <c r="L247" s="142"/>
    </row>
  </sheetData>
  <mergeCells count="238">
    <mergeCell ref="I46:I47"/>
    <mergeCell ref="J46:J47"/>
    <mergeCell ref="H200:H201"/>
    <mergeCell ref="I200:J200"/>
    <mergeCell ref="D191:E191"/>
    <mergeCell ref="D189:E189"/>
    <mergeCell ref="D190:E190"/>
    <mergeCell ref="H193:J193"/>
    <mergeCell ref="H186:J186"/>
    <mergeCell ref="G200:G201"/>
    <mergeCell ref="K46:K47"/>
    <mergeCell ref="D204:E204"/>
    <mergeCell ref="D181:E181"/>
    <mergeCell ref="D182:E182"/>
    <mergeCell ref="D201:E201"/>
    <mergeCell ref="D202:E202"/>
    <mergeCell ref="D203:E203"/>
    <mergeCell ref="D197:E197"/>
    <mergeCell ref="I194:J194"/>
    <mergeCell ref="H177:J177"/>
    <mergeCell ref="B195:C195"/>
    <mergeCell ref="B194:C194"/>
    <mergeCell ref="D194:E194"/>
    <mergeCell ref="H187:H188"/>
    <mergeCell ref="I187:J187"/>
    <mergeCell ref="B188:C188"/>
    <mergeCell ref="D188:E188"/>
    <mergeCell ref="B201:C201"/>
    <mergeCell ref="D195:E195"/>
    <mergeCell ref="D196:E196"/>
    <mergeCell ref="H199:J199"/>
    <mergeCell ref="B200:C200"/>
    <mergeCell ref="D200:E200"/>
    <mergeCell ref="F200:F201"/>
    <mergeCell ref="F194:F195"/>
    <mergeCell ref="G194:G195"/>
    <mergeCell ref="H194:H195"/>
    <mergeCell ref="D178:E178"/>
    <mergeCell ref="F178:F179"/>
    <mergeCell ref="G178:G179"/>
    <mergeCell ref="B187:C187"/>
    <mergeCell ref="D187:E187"/>
    <mergeCell ref="F187:F188"/>
    <mergeCell ref="G187:G188"/>
    <mergeCell ref="D184:E184"/>
    <mergeCell ref="B184:C184"/>
    <mergeCell ref="H178:H179"/>
    <mergeCell ref="D173:E173"/>
    <mergeCell ref="D180:E180"/>
    <mergeCell ref="D183:E183"/>
    <mergeCell ref="I178:J178"/>
    <mergeCell ref="B179:C179"/>
    <mergeCell ref="D179:E179"/>
    <mergeCell ref="B174:C174"/>
    <mergeCell ref="D174:E174"/>
    <mergeCell ref="B178:C178"/>
    <mergeCell ref="H170:J170"/>
    <mergeCell ref="B171:C171"/>
    <mergeCell ref="D171:E171"/>
    <mergeCell ref="F171:F172"/>
    <mergeCell ref="G171:G172"/>
    <mergeCell ref="H171:H172"/>
    <mergeCell ref="I171:J171"/>
    <mergeCell ref="B172:C172"/>
    <mergeCell ref="D172:E172"/>
    <mergeCell ref="D161:E161"/>
    <mergeCell ref="B168:C168"/>
    <mergeCell ref="D168:E168"/>
    <mergeCell ref="D167:E167"/>
    <mergeCell ref="B165:C165"/>
    <mergeCell ref="D165:E165"/>
    <mergeCell ref="D160:E160"/>
    <mergeCell ref="I165:J165"/>
    <mergeCell ref="B166:C166"/>
    <mergeCell ref="D166:E166"/>
    <mergeCell ref="B162:C162"/>
    <mergeCell ref="D162:E162"/>
    <mergeCell ref="H164:J164"/>
    <mergeCell ref="F165:F166"/>
    <mergeCell ref="G165:G166"/>
    <mergeCell ref="H165:H166"/>
    <mergeCell ref="I153:J153"/>
    <mergeCell ref="H152:J152"/>
    <mergeCell ref="H158:J158"/>
    <mergeCell ref="B159:C159"/>
    <mergeCell ref="D159:E159"/>
    <mergeCell ref="F159:F160"/>
    <mergeCell ref="G159:G160"/>
    <mergeCell ref="H159:H160"/>
    <mergeCell ref="I159:J159"/>
    <mergeCell ref="B160:C160"/>
    <mergeCell ref="B153:C153"/>
    <mergeCell ref="D153:E153"/>
    <mergeCell ref="F153:F154"/>
    <mergeCell ref="G153:G154"/>
    <mergeCell ref="H153:H154"/>
    <mergeCell ref="B150:C150"/>
    <mergeCell ref="D150:E150"/>
    <mergeCell ref="F146:F147"/>
    <mergeCell ref="G146:G147"/>
    <mergeCell ref="H145:J145"/>
    <mergeCell ref="B156:C156"/>
    <mergeCell ref="D156:E156"/>
    <mergeCell ref="D155:E155"/>
    <mergeCell ref="D148:E148"/>
    <mergeCell ref="D149:E149"/>
    <mergeCell ref="B154:C154"/>
    <mergeCell ref="D154:E154"/>
    <mergeCell ref="B140:C140"/>
    <mergeCell ref="B141:C141"/>
    <mergeCell ref="G140:G141"/>
    <mergeCell ref="D141:E141"/>
    <mergeCell ref="H146:H147"/>
    <mergeCell ref="I146:J146"/>
    <mergeCell ref="B147:C147"/>
    <mergeCell ref="D147:E147"/>
    <mergeCell ref="B146:C146"/>
    <mergeCell ref="D146:E146"/>
    <mergeCell ref="H133:J133"/>
    <mergeCell ref="H139:J139"/>
    <mergeCell ref="D137:E137"/>
    <mergeCell ref="D136:E136"/>
    <mergeCell ref="I140:J140"/>
    <mergeCell ref="J138:K138"/>
    <mergeCell ref="H140:H141"/>
    <mergeCell ref="F134:F135"/>
    <mergeCell ref="B143:C143"/>
    <mergeCell ref="D143:E143"/>
    <mergeCell ref="H134:H135"/>
    <mergeCell ref="I134:J134"/>
    <mergeCell ref="B135:C135"/>
    <mergeCell ref="D135:E135"/>
    <mergeCell ref="B134:C134"/>
    <mergeCell ref="D134:E134"/>
    <mergeCell ref="G134:G135"/>
    <mergeCell ref="D142:E142"/>
    <mergeCell ref="B108:C108"/>
    <mergeCell ref="D108:E108"/>
    <mergeCell ref="B117:C117"/>
    <mergeCell ref="B109:C109"/>
    <mergeCell ref="D109:E109"/>
    <mergeCell ref="F122:F123"/>
    <mergeCell ref="B123:C123"/>
    <mergeCell ref="D123:E123"/>
    <mergeCell ref="B122:C122"/>
    <mergeCell ref="B116:C116"/>
    <mergeCell ref="D125:E125"/>
    <mergeCell ref="G108:G109"/>
    <mergeCell ref="D112:E112"/>
    <mergeCell ref="D105:E105"/>
    <mergeCell ref="D96:E96"/>
    <mergeCell ref="D97:E97"/>
    <mergeCell ref="F116:F117"/>
    <mergeCell ref="D117:E117"/>
    <mergeCell ref="D118:E118"/>
    <mergeCell ref="D122:E122"/>
    <mergeCell ref="H92:H93"/>
    <mergeCell ref="G92:G93"/>
    <mergeCell ref="D92:E92"/>
    <mergeCell ref="H107:J107"/>
    <mergeCell ref="I108:J108"/>
    <mergeCell ref="D98:E98"/>
    <mergeCell ref="D103:E103"/>
    <mergeCell ref="H116:H117"/>
    <mergeCell ref="I116:J116"/>
    <mergeCell ref="H115:J115"/>
    <mergeCell ref="G116:G117"/>
    <mergeCell ref="D104:E104"/>
    <mergeCell ref="D116:E116"/>
    <mergeCell ref="D110:E110"/>
    <mergeCell ref="D113:E113"/>
    <mergeCell ref="H108:H109"/>
    <mergeCell ref="C126:D126"/>
    <mergeCell ref="E126:F126"/>
    <mergeCell ref="H127:J127"/>
    <mergeCell ref="G128:G129"/>
    <mergeCell ref="H128:H129"/>
    <mergeCell ref="I128:J128"/>
    <mergeCell ref="B128:C128"/>
    <mergeCell ref="B44:C44"/>
    <mergeCell ref="E127:F127"/>
    <mergeCell ref="F128:F129"/>
    <mergeCell ref="D130:E130"/>
    <mergeCell ref="D131:E131"/>
    <mergeCell ref="B129:C129"/>
    <mergeCell ref="D129:E129"/>
    <mergeCell ref="D128:E128"/>
    <mergeCell ref="D94:E94"/>
    <mergeCell ref="B93:C93"/>
    <mergeCell ref="B92:C92"/>
    <mergeCell ref="C18:K20"/>
    <mergeCell ref="H121:J121"/>
    <mergeCell ref="G122:G123"/>
    <mergeCell ref="H122:H123"/>
    <mergeCell ref="D101:E101"/>
    <mergeCell ref="D102:E102"/>
    <mergeCell ref="D111:E111"/>
    <mergeCell ref="F108:F109"/>
    <mergeCell ref="J28:J29"/>
    <mergeCell ref="K28:K29"/>
    <mergeCell ref="D99:E99"/>
    <mergeCell ref="D100:E100"/>
    <mergeCell ref="F92:F93"/>
    <mergeCell ref="I92:J92"/>
    <mergeCell ref="I28:I29"/>
    <mergeCell ref="D95:E95"/>
    <mergeCell ref="D45:H45"/>
    <mergeCell ref="D46:H47"/>
    <mergeCell ref="D93:E93"/>
    <mergeCell ref="B30:C30"/>
    <mergeCell ref="B28:C29"/>
    <mergeCell ref="D28:H29"/>
    <mergeCell ref="B51:C51"/>
    <mergeCell ref="B48:C48"/>
    <mergeCell ref="B33:C33"/>
    <mergeCell ref="B37:C37"/>
    <mergeCell ref="B40:C40"/>
    <mergeCell ref="B46:C47"/>
    <mergeCell ref="B45:C45"/>
    <mergeCell ref="B226:H226"/>
    <mergeCell ref="I226:J226"/>
    <mergeCell ref="B223:J223"/>
    <mergeCell ref="B224:J224"/>
    <mergeCell ref="B225:J225"/>
    <mergeCell ref="D119:E119"/>
    <mergeCell ref="D124:E124"/>
    <mergeCell ref="I122:J122"/>
    <mergeCell ref="D140:E140"/>
    <mergeCell ref="F140:F141"/>
    <mergeCell ref="B54:C54"/>
    <mergeCell ref="B75:C75"/>
    <mergeCell ref="B78:C78"/>
    <mergeCell ref="B57:C57"/>
    <mergeCell ref="B60:C60"/>
    <mergeCell ref="B63:C63"/>
    <mergeCell ref="B66:C66"/>
    <mergeCell ref="B69:C69"/>
    <mergeCell ref="B72:C72"/>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N247"/>
  <sheetViews>
    <sheetView showGridLines="0" view="pageLayout" zoomScaleNormal="100" workbookViewId="0"/>
  </sheetViews>
  <sheetFormatPr defaultRowHeight="15" x14ac:dyDescent="0.2"/>
  <cols>
    <col min="1" max="1" width="4.5703125" style="20" customWidth="1"/>
    <col min="2" max="2" width="3.7109375" style="20" customWidth="1"/>
    <col min="3" max="3" width="7.42578125" style="20" customWidth="1"/>
    <col min="4" max="4" width="9.140625" style="20"/>
    <col min="5" max="5" width="8" style="20" customWidth="1"/>
    <col min="6" max="6" width="9.140625" style="20"/>
    <col min="7" max="7" width="8.85546875" style="20" customWidth="1"/>
    <col min="8" max="8" width="8.140625" style="20" customWidth="1"/>
    <col min="9" max="9" width="9.28515625" style="20" customWidth="1"/>
    <col min="10" max="10" width="11" style="20" customWidth="1"/>
    <col min="11" max="11" width="10.85546875" style="20" customWidth="1"/>
    <col min="12" max="12" width="0.5703125" style="20" customWidth="1"/>
    <col min="13" max="16384" width="9.140625" style="20"/>
  </cols>
  <sheetData>
    <row r="1" spans="1:11" ht="15.75" x14ac:dyDescent="0.25">
      <c r="A1" s="19" t="s">
        <v>565</v>
      </c>
    </row>
    <row r="3" spans="1:11" ht="15.75" x14ac:dyDescent="0.25">
      <c r="B3" s="19" t="s">
        <v>346</v>
      </c>
    </row>
    <row r="5" spans="1:11" x14ac:dyDescent="0.2">
      <c r="B5" s="86" t="s">
        <v>284</v>
      </c>
      <c r="C5" s="1" t="s">
        <v>59</v>
      </c>
    </row>
    <row r="6" spans="1:11" x14ac:dyDescent="0.2">
      <c r="B6" s="86"/>
      <c r="C6" s="1" t="s">
        <v>58</v>
      </c>
    </row>
    <row r="7" spans="1:11" x14ac:dyDescent="0.2">
      <c r="B7" s="86"/>
      <c r="C7" s="1" t="s">
        <v>129</v>
      </c>
    </row>
    <row r="8" spans="1:11" x14ac:dyDescent="0.2">
      <c r="B8" s="86"/>
      <c r="C8" s="1" t="s">
        <v>130</v>
      </c>
    </row>
    <row r="9" spans="1:11" x14ac:dyDescent="0.2">
      <c r="B9" s="86"/>
      <c r="C9" s="1"/>
    </row>
    <row r="10" spans="1:11" x14ac:dyDescent="0.2">
      <c r="B10" s="86"/>
    </row>
    <row r="11" spans="1:11" ht="15" customHeight="1" x14ac:dyDescent="0.2">
      <c r="B11" s="86" t="s">
        <v>285</v>
      </c>
      <c r="C11" s="1082" t="s">
        <v>131</v>
      </c>
      <c r="D11" s="1082"/>
      <c r="E11" s="1082"/>
      <c r="F11" s="1082"/>
      <c r="G11" s="1082"/>
      <c r="H11" s="1082"/>
      <c r="I11" s="1082"/>
      <c r="J11" s="1082"/>
      <c r="K11" s="1082"/>
    </row>
    <row r="12" spans="1:11" ht="15" customHeight="1" x14ac:dyDescent="0.2">
      <c r="B12" s="86"/>
      <c r="C12" s="1082"/>
      <c r="D12" s="1082"/>
      <c r="E12" s="1082"/>
      <c r="F12" s="1082"/>
      <c r="G12" s="1082"/>
      <c r="H12" s="1082"/>
      <c r="I12" s="1082"/>
      <c r="J12" s="1082"/>
      <c r="K12" s="1082"/>
    </row>
    <row r="13" spans="1:11" ht="15" customHeight="1" x14ac:dyDescent="0.2">
      <c r="B13" s="86"/>
      <c r="C13" s="1082"/>
      <c r="D13" s="1082"/>
      <c r="E13" s="1082"/>
      <c r="F13" s="1082"/>
      <c r="G13" s="1082"/>
      <c r="H13" s="1082"/>
      <c r="I13" s="1082"/>
      <c r="J13" s="1082"/>
      <c r="K13" s="1082"/>
    </row>
    <row r="14" spans="1:11" ht="15" customHeight="1" x14ac:dyDescent="0.2">
      <c r="B14" s="86"/>
      <c r="C14" s="1082"/>
      <c r="D14" s="1082"/>
      <c r="E14" s="1082"/>
      <c r="F14" s="1082"/>
      <c r="G14" s="1082"/>
      <c r="H14" s="1082"/>
      <c r="I14" s="1082"/>
      <c r="J14" s="1082"/>
      <c r="K14" s="1082"/>
    </row>
    <row r="15" spans="1:11" ht="15" customHeight="1" x14ac:dyDescent="0.2">
      <c r="B15" s="86"/>
      <c r="C15" s="1082"/>
      <c r="D15" s="1082"/>
      <c r="E15" s="1082"/>
      <c r="F15" s="1082"/>
      <c r="G15" s="1082"/>
      <c r="H15" s="1082"/>
      <c r="I15" s="1082"/>
      <c r="J15" s="1082"/>
      <c r="K15" s="1082"/>
    </row>
    <row r="16" spans="1:11" ht="15" customHeight="1" x14ac:dyDescent="0.2">
      <c r="B16" s="86"/>
      <c r="C16" s="1082"/>
      <c r="D16" s="1082"/>
      <c r="E16" s="1082"/>
      <c r="F16" s="1082"/>
      <c r="G16" s="1082"/>
      <c r="H16" s="1082"/>
      <c r="I16" s="1082"/>
      <c r="J16" s="1082"/>
      <c r="K16" s="1082"/>
    </row>
    <row r="17" spans="1:11" x14ac:dyDescent="0.2">
      <c r="B17" s="86"/>
      <c r="C17" s="95"/>
      <c r="D17" s="95"/>
      <c r="E17" s="95"/>
      <c r="F17" s="95"/>
      <c r="G17" s="95"/>
      <c r="H17" s="95"/>
      <c r="I17" s="95"/>
      <c r="J17" s="95"/>
      <c r="K17" s="95"/>
    </row>
    <row r="18" spans="1:11" x14ac:dyDescent="0.2">
      <c r="B18" s="86" t="s">
        <v>287</v>
      </c>
      <c r="C18" s="839" t="s">
        <v>481</v>
      </c>
      <c r="D18" s="916"/>
      <c r="E18" s="916"/>
      <c r="F18" s="916"/>
      <c r="G18" s="916"/>
      <c r="H18" s="916"/>
      <c r="I18" s="916"/>
      <c r="J18" s="916"/>
      <c r="K18" s="916"/>
    </row>
    <row r="19" spans="1:11" x14ac:dyDescent="0.2">
      <c r="B19" s="86"/>
      <c r="C19" s="839"/>
      <c r="D19" s="916"/>
      <c r="E19" s="916"/>
      <c r="F19" s="916"/>
      <c r="G19" s="916"/>
      <c r="H19" s="916"/>
      <c r="I19" s="916"/>
      <c r="J19" s="916"/>
      <c r="K19" s="916"/>
    </row>
    <row r="20" spans="1:11" x14ac:dyDescent="0.2">
      <c r="B20" s="86"/>
      <c r="C20" s="916"/>
      <c r="D20" s="916"/>
      <c r="E20" s="916"/>
      <c r="F20" s="916"/>
      <c r="G20" s="916"/>
      <c r="H20" s="916"/>
      <c r="I20" s="916"/>
      <c r="J20" s="916"/>
      <c r="K20" s="916"/>
    </row>
    <row r="21" spans="1:11" x14ac:dyDescent="0.2">
      <c r="B21" s="86"/>
    </row>
    <row r="22" spans="1:11" x14ac:dyDescent="0.2">
      <c r="B22" s="86" t="s">
        <v>289</v>
      </c>
      <c r="C22" s="1" t="s">
        <v>887</v>
      </c>
    </row>
    <row r="24" spans="1:11" ht="15.75" x14ac:dyDescent="0.25">
      <c r="A24" s="19" t="s">
        <v>318</v>
      </c>
    </row>
    <row r="25" spans="1:11" ht="15.75" x14ac:dyDescent="0.25">
      <c r="A25" s="19"/>
    </row>
    <row r="26" spans="1:11" ht="15.75" x14ac:dyDescent="0.25">
      <c r="A26" s="19"/>
      <c r="B26" s="19" t="s">
        <v>462</v>
      </c>
    </row>
    <row r="27" spans="1:11" ht="15.75" thickBot="1" x14ac:dyDescent="0.25"/>
    <row r="28" spans="1:11" ht="16.5" customHeight="1" thickTop="1" x14ac:dyDescent="0.2">
      <c r="B28" s="919" t="s">
        <v>337</v>
      </c>
      <c r="C28" s="920"/>
      <c r="D28" s="919" t="s">
        <v>338</v>
      </c>
      <c r="E28" s="840"/>
      <c r="F28" s="840"/>
      <c r="G28" s="840"/>
      <c r="H28" s="920"/>
      <c r="I28" s="930" t="s">
        <v>412</v>
      </c>
      <c r="J28" s="963" t="s">
        <v>339</v>
      </c>
      <c r="K28" s="963" t="s">
        <v>340</v>
      </c>
    </row>
    <row r="29" spans="1:11" ht="15.75" thickBot="1" x14ac:dyDescent="0.25">
      <c r="B29" s="921"/>
      <c r="C29" s="923"/>
      <c r="D29" s="921"/>
      <c r="E29" s="922"/>
      <c r="F29" s="922"/>
      <c r="G29" s="922"/>
      <c r="H29" s="923"/>
      <c r="I29" s="931"/>
      <c r="J29" s="964"/>
      <c r="K29" s="964"/>
    </row>
    <row r="30" spans="1:11" ht="15.75" thickTop="1" x14ac:dyDescent="0.2">
      <c r="B30" s="1074" t="s">
        <v>47</v>
      </c>
      <c r="C30" s="1072"/>
      <c r="D30" s="539" t="s">
        <v>341</v>
      </c>
      <c r="E30" s="540"/>
      <c r="F30" s="540"/>
      <c r="G30" s="540"/>
      <c r="H30" s="541"/>
      <c r="I30" s="318">
        <v>11</v>
      </c>
      <c r="J30" s="546">
        <v>2000</v>
      </c>
      <c r="K30" s="150"/>
    </row>
    <row r="31" spans="1:11" x14ac:dyDescent="0.2">
      <c r="B31" s="256"/>
      <c r="C31" s="257"/>
      <c r="D31" s="543" t="s">
        <v>344</v>
      </c>
      <c r="E31" s="292"/>
      <c r="F31" s="292"/>
      <c r="G31" s="292"/>
      <c r="H31" s="257"/>
      <c r="I31" s="282">
        <v>12</v>
      </c>
      <c r="J31" s="122"/>
      <c r="K31" s="416">
        <f>+J30</f>
        <v>2000</v>
      </c>
    </row>
    <row r="32" spans="1:11" x14ac:dyDescent="0.2">
      <c r="B32" s="256"/>
      <c r="C32" s="257"/>
      <c r="D32" s="327" t="s">
        <v>67</v>
      </c>
      <c r="E32" s="292"/>
      <c r="F32" s="292"/>
      <c r="G32" s="292"/>
      <c r="H32" s="257"/>
      <c r="I32" s="282"/>
      <c r="J32" s="122"/>
      <c r="K32" s="123"/>
    </row>
    <row r="33" spans="2:11" x14ac:dyDescent="0.2">
      <c r="B33" s="256"/>
      <c r="C33" s="257"/>
      <c r="D33" s="256"/>
      <c r="E33" s="292"/>
      <c r="F33" s="292"/>
      <c r="G33" s="292"/>
      <c r="H33" s="257"/>
      <c r="I33" s="282"/>
      <c r="J33" s="122"/>
      <c r="K33" s="123"/>
    </row>
    <row r="34" spans="2:11" x14ac:dyDescent="0.2">
      <c r="B34" s="1068">
        <v>8</v>
      </c>
      <c r="C34" s="1073"/>
      <c r="D34" s="256" t="s">
        <v>344</v>
      </c>
      <c r="E34" s="292"/>
      <c r="F34" s="292"/>
      <c r="G34" s="292"/>
      <c r="H34" s="257"/>
      <c r="I34" s="282">
        <v>12</v>
      </c>
      <c r="J34" s="284">
        <v>5400</v>
      </c>
      <c r="K34" s="123"/>
    </row>
    <row r="35" spans="2:11" x14ac:dyDescent="0.2">
      <c r="B35" s="256"/>
      <c r="C35" s="516"/>
      <c r="D35" s="543" t="s">
        <v>331</v>
      </c>
      <c r="E35" s="292"/>
      <c r="F35" s="292"/>
      <c r="G35" s="292"/>
      <c r="H35" s="257"/>
      <c r="I35" s="282">
        <v>41</v>
      </c>
      <c r="J35" s="122" t="s">
        <v>354</v>
      </c>
      <c r="K35" s="416">
        <f>+J34</f>
        <v>5400</v>
      </c>
    </row>
    <row r="36" spans="2:11" x14ac:dyDescent="0.2">
      <c r="B36" s="256"/>
      <c r="C36" s="516"/>
      <c r="D36" s="327" t="s">
        <v>66</v>
      </c>
      <c r="E36" s="292"/>
      <c r="F36" s="292"/>
      <c r="G36" s="292"/>
      <c r="H36" s="257"/>
      <c r="I36" s="282" t="s">
        <v>354</v>
      </c>
      <c r="J36" s="122"/>
      <c r="K36" s="123" t="s">
        <v>354</v>
      </c>
    </row>
    <row r="37" spans="2:11" x14ac:dyDescent="0.2">
      <c r="B37" s="256"/>
      <c r="C37" s="516"/>
      <c r="D37" s="256"/>
      <c r="E37" s="292"/>
      <c r="F37" s="292"/>
      <c r="G37" s="292"/>
      <c r="H37" s="257"/>
      <c r="I37" s="282"/>
      <c r="J37" s="122"/>
      <c r="K37" s="123"/>
    </row>
    <row r="38" spans="2:11" x14ac:dyDescent="0.2">
      <c r="B38" s="1068">
        <v>13</v>
      </c>
      <c r="C38" s="968"/>
      <c r="D38" s="256" t="s">
        <v>342</v>
      </c>
      <c r="E38" s="292"/>
      <c r="F38" s="292"/>
      <c r="G38" s="292"/>
      <c r="H38" s="257"/>
      <c r="I38" s="282">
        <v>21</v>
      </c>
      <c r="J38" s="284">
        <v>3300</v>
      </c>
      <c r="K38" s="123"/>
    </row>
    <row r="39" spans="2:11" x14ac:dyDescent="0.2">
      <c r="B39" s="256"/>
      <c r="C39" s="516"/>
      <c r="D39" s="543" t="s">
        <v>341</v>
      </c>
      <c r="E39" s="292"/>
      <c r="F39" s="292"/>
      <c r="G39" s="292"/>
      <c r="H39" s="257"/>
      <c r="I39" s="282">
        <v>11</v>
      </c>
      <c r="J39" s="122"/>
      <c r="K39" s="416">
        <f>+J38</f>
        <v>3300</v>
      </c>
    </row>
    <row r="40" spans="2:11" x14ac:dyDescent="0.2">
      <c r="B40" s="256"/>
      <c r="C40" s="516"/>
      <c r="D40" s="327" t="s">
        <v>65</v>
      </c>
      <c r="E40" s="292"/>
      <c r="F40" s="292"/>
      <c r="G40" s="292"/>
      <c r="H40" s="257"/>
      <c r="I40" s="282"/>
      <c r="J40" s="122"/>
      <c r="K40" s="123"/>
    </row>
    <row r="41" spans="2:11" x14ac:dyDescent="0.2">
      <c r="B41" s="256"/>
      <c r="C41" s="516"/>
      <c r="D41" s="256"/>
      <c r="E41" s="292"/>
      <c r="F41" s="292"/>
      <c r="G41" s="292"/>
      <c r="H41" s="257"/>
      <c r="I41" s="282"/>
      <c r="J41" s="122"/>
      <c r="K41" s="123"/>
    </row>
    <row r="42" spans="2:11" x14ac:dyDescent="0.2">
      <c r="B42" s="1068">
        <v>14</v>
      </c>
      <c r="C42" s="968"/>
      <c r="D42" s="256" t="s">
        <v>425</v>
      </c>
      <c r="E42" s="292"/>
      <c r="F42" s="292"/>
      <c r="G42" s="292"/>
      <c r="H42" s="257"/>
      <c r="I42" s="282">
        <v>14</v>
      </c>
      <c r="J42" s="284">
        <v>4600</v>
      </c>
      <c r="K42" s="123"/>
    </row>
    <row r="43" spans="2:11" x14ac:dyDescent="0.2">
      <c r="B43" s="256"/>
      <c r="C43" s="257"/>
      <c r="D43" s="543" t="s">
        <v>342</v>
      </c>
      <c r="E43" s="292"/>
      <c r="F43" s="292"/>
      <c r="G43" s="292"/>
      <c r="H43" s="257"/>
      <c r="I43" s="282">
        <v>21</v>
      </c>
      <c r="J43" s="122"/>
      <c r="K43" s="416">
        <f>+J42</f>
        <v>4600</v>
      </c>
    </row>
    <row r="44" spans="2:11" ht="15.75" thickBot="1" x14ac:dyDescent="0.25">
      <c r="B44" s="514"/>
      <c r="C44" s="515"/>
      <c r="D44" s="556" t="s">
        <v>64</v>
      </c>
      <c r="E44" s="131"/>
      <c r="F44" s="131"/>
      <c r="G44" s="131"/>
      <c r="H44" s="515"/>
      <c r="I44" s="542"/>
      <c r="J44" s="179"/>
      <c r="K44" s="180"/>
    </row>
    <row r="45" spans="2:11" ht="15.75" thickTop="1" x14ac:dyDescent="0.2">
      <c r="B45" s="919" t="s">
        <v>337</v>
      </c>
      <c r="C45" s="920"/>
      <c r="D45" s="919" t="s">
        <v>338</v>
      </c>
      <c r="E45" s="840"/>
      <c r="F45" s="840"/>
      <c r="G45" s="840"/>
      <c r="H45" s="920"/>
      <c r="I45" s="930" t="s">
        <v>412</v>
      </c>
      <c r="J45" s="963" t="s">
        <v>339</v>
      </c>
      <c r="K45" s="963" t="s">
        <v>340</v>
      </c>
    </row>
    <row r="46" spans="2:11" ht="15.75" thickBot="1" x14ac:dyDescent="0.25">
      <c r="B46" s="921"/>
      <c r="C46" s="923"/>
      <c r="D46" s="921"/>
      <c r="E46" s="922"/>
      <c r="F46" s="922"/>
      <c r="G46" s="922"/>
      <c r="H46" s="923"/>
      <c r="I46" s="931"/>
      <c r="J46" s="964"/>
      <c r="K46" s="964"/>
    </row>
    <row r="47" spans="2:11" ht="15.75" thickTop="1" x14ac:dyDescent="0.2">
      <c r="B47" s="1071" t="s">
        <v>49</v>
      </c>
      <c r="C47" s="1013"/>
      <c r="D47" s="273" t="s">
        <v>784</v>
      </c>
      <c r="E47" s="544"/>
      <c r="F47" s="544"/>
      <c r="G47" s="544"/>
      <c r="H47" s="274"/>
      <c r="I47" s="282">
        <v>15</v>
      </c>
      <c r="J47" s="284">
        <v>10000</v>
      </c>
      <c r="K47" s="123"/>
    </row>
    <row r="48" spans="2:11" x14ac:dyDescent="0.2">
      <c r="B48" s="256"/>
      <c r="C48" s="257"/>
      <c r="D48" s="543" t="s">
        <v>249</v>
      </c>
      <c r="E48" s="292"/>
      <c r="F48" s="292"/>
      <c r="G48" s="292"/>
      <c r="H48" s="257"/>
      <c r="I48" s="282">
        <v>31</v>
      </c>
      <c r="J48" s="122"/>
      <c r="K48" s="416">
        <f>+J47</f>
        <v>10000</v>
      </c>
    </row>
    <row r="49" spans="2:11" x14ac:dyDescent="0.2">
      <c r="B49" s="256"/>
      <c r="C49" s="257"/>
      <c r="D49" s="327" t="s">
        <v>270</v>
      </c>
      <c r="E49" s="292"/>
      <c r="F49" s="292"/>
      <c r="G49" s="292"/>
      <c r="H49" s="257"/>
      <c r="I49" s="282"/>
      <c r="J49" s="122"/>
      <c r="K49" s="123"/>
    </row>
    <row r="50" spans="2:11" x14ac:dyDescent="0.2">
      <c r="B50" s="256"/>
      <c r="C50" s="257"/>
      <c r="D50" s="327" t="s">
        <v>271</v>
      </c>
      <c r="E50" s="292"/>
      <c r="F50" s="292"/>
      <c r="G50" s="292"/>
      <c r="H50" s="257"/>
      <c r="I50" s="282"/>
      <c r="J50" s="122"/>
      <c r="K50" s="123"/>
    </row>
    <row r="51" spans="2:11" x14ac:dyDescent="0.2">
      <c r="B51" s="256"/>
      <c r="C51" s="257"/>
      <c r="D51" s="256"/>
      <c r="E51" s="292"/>
      <c r="F51" s="292"/>
      <c r="G51" s="292"/>
      <c r="H51" s="257"/>
      <c r="I51" s="282"/>
      <c r="J51" s="122"/>
      <c r="K51" s="123"/>
    </row>
    <row r="52" spans="2:11" x14ac:dyDescent="0.2">
      <c r="B52" s="1068">
        <v>18</v>
      </c>
      <c r="C52" s="968"/>
      <c r="D52" s="256" t="s">
        <v>335</v>
      </c>
      <c r="E52" s="292"/>
      <c r="F52" s="292"/>
      <c r="G52" s="292"/>
      <c r="H52" s="257"/>
      <c r="I52" s="282">
        <v>13</v>
      </c>
      <c r="J52" s="122">
        <v>1000</v>
      </c>
      <c r="K52" s="123"/>
    </row>
    <row r="53" spans="2:11" x14ac:dyDescent="0.2">
      <c r="B53" s="256"/>
      <c r="C53" s="156"/>
      <c r="D53" s="543" t="s">
        <v>342</v>
      </c>
      <c r="E53" s="292"/>
      <c r="F53" s="292"/>
      <c r="G53" s="292"/>
      <c r="H53" s="257"/>
      <c r="I53" s="282">
        <v>21</v>
      </c>
      <c r="J53" s="122"/>
      <c r="K53" s="123">
        <f>+J52</f>
        <v>1000</v>
      </c>
    </row>
    <row r="54" spans="2:11" x14ac:dyDescent="0.2">
      <c r="B54" s="256"/>
      <c r="C54" s="156"/>
      <c r="D54" s="327" t="s">
        <v>62</v>
      </c>
      <c r="E54" s="292"/>
      <c r="F54" s="292"/>
      <c r="G54" s="292"/>
      <c r="H54" s="257"/>
      <c r="I54" s="282"/>
      <c r="J54" s="122"/>
      <c r="K54" s="123"/>
    </row>
    <row r="55" spans="2:11" x14ac:dyDescent="0.2">
      <c r="B55" s="256"/>
      <c r="C55" s="156"/>
      <c r="D55" s="256"/>
      <c r="E55" s="292"/>
      <c r="F55" s="292"/>
      <c r="G55" s="292"/>
      <c r="H55" s="257"/>
      <c r="I55" s="282"/>
      <c r="J55" s="122"/>
      <c r="K55" s="123"/>
    </row>
    <row r="56" spans="2:11" x14ac:dyDescent="0.2">
      <c r="B56" s="1068">
        <v>19</v>
      </c>
      <c r="C56" s="968"/>
      <c r="D56" s="256" t="s">
        <v>341</v>
      </c>
      <c r="E56" s="292"/>
      <c r="F56" s="292"/>
      <c r="G56" s="292"/>
      <c r="H56" s="257"/>
      <c r="I56" s="282">
        <v>11</v>
      </c>
      <c r="J56" s="284">
        <v>2700</v>
      </c>
      <c r="K56" s="123"/>
    </row>
    <row r="57" spans="2:11" x14ac:dyDescent="0.2">
      <c r="B57" s="256"/>
      <c r="C57" s="156"/>
      <c r="D57" s="543" t="s">
        <v>344</v>
      </c>
      <c r="E57" s="292"/>
      <c r="F57" s="292"/>
      <c r="G57" s="292"/>
      <c r="H57" s="257"/>
      <c r="I57" s="282">
        <v>12</v>
      </c>
      <c r="J57" s="122"/>
      <c r="K57" s="416">
        <f>+J56</f>
        <v>2700</v>
      </c>
    </row>
    <row r="58" spans="2:11" x14ac:dyDescent="0.2">
      <c r="B58" s="256"/>
      <c r="C58" s="156"/>
      <c r="D58" s="327" t="s">
        <v>61</v>
      </c>
      <c r="E58" s="292"/>
      <c r="F58" s="292"/>
      <c r="G58" s="292"/>
      <c r="H58" s="257"/>
      <c r="I58" s="282"/>
      <c r="J58" s="122"/>
      <c r="K58" s="123"/>
    </row>
    <row r="59" spans="2:11" x14ac:dyDescent="0.2">
      <c r="B59" s="256"/>
      <c r="C59" s="156"/>
      <c r="D59" s="256"/>
      <c r="E59" s="292"/>
      <c r="F59" s="292"/>
      <c r="G59" s="292"/>
      <c r="H59" s="257"/>
      <c r="I59" s="282"/>
      <c r="J59" s="122"/>
      <c r="K59" s="123"/>
    </row>
    <row r="60" spans="2:11" x14ac:dyDescent="0.2">
      <c r="B60" s="1068">
        <v>20</v>
      </c>
      <c r="C60" s="968"/>
      <c r="D60" s="256" t="s">
        <v>251</v>
      </c>
      <c r="E60" s="292"/>
      <c r="F60" s="292"/>
      <c r="G60" s="292"/>
      <c r="H60" s="257"/>
      <c r="I60" s="282">
        <v>33</v>
      </c>
      <c r="J60" s="284">
        <v>4000</v>
      </c>
      <c r="K60" s="123"/>
    </row>
    <row r="61" spans="2:11" x14ac:dyDescent="0.2">
      <c r="B61" s="256"/>
      <c r="C61" s="156"/>
      <c r="D61" s="543" t="s">
        <v>341</v>
      </c>
      <c r="E61" s="292"/>
      <c r="F61" s="292"/>
      <c r="G61" s="292"/>
      <c r="H61" s="257"/>
      <c r="I61" s="282">
        <v>11</v>
      </c>
      <c r="J61" s="122"/>
      <c r="K61" s="416">
        <f>+J60</f>
        <v>4000</v>
      </c>
    </row>
    <row r="62" spans="2:11" x14ac:dyDescent="0.2">
      <c r="B62" s="256"/>
      <c r="C62" s="156"/>
      <c r="D62" s="327" t="s">
        <v>272</v>
      </c>
      <c r="E62" s="292"/>
      <c r="F62" s="292"/>
      <c r="G62" s="292"/>
      <c r="H62" s="257"/>
      <c r="I62" s="282"/>
      <c r="J62" s="122"/>
      <c r="K62" s="123"/>
    </row>
    <row r="63" spans="2:11" x14ac:dyDescent="0.2">
      <c r="B63" s="256"/>
      <c r="C63" s="156"/>
      <c r="D63" s="256"/>
      <c r="E63" s="292"/>
      <c r="F63" s="292"/>
      <c r="G63" s="292"/>
      <c r="H63" s="257"/>
      <c r="I63" s="282"/>
      <c r="J63" s="122"/>
      <c r="K63" s="123"/>
    </row>
    <row r="64" spans="2:11" x14ac:dyDescent="0.2">
      <c r="B64" s="1068">
        <v>21</v>
      </c>
      <c r="C64" s="968"/>
      <c r="D64" s="256" t="s">
        <v>341</v>
      </c>
      <c r="E64" s="292"/>
      <c r="F64" s="292"/>
      <c r="G64" s="292"/>
      <c r="H64" s="257"/>
      <c r="I64" s="282">
        <v>11</v>
      </c>
      <c r="J64" s="284">
        <v>3800</v>
      </c>
      <c r="K64" s="123"/>
    </row>
    <row r="65" spans="2:11" x14ac:dyDescent="0.2">
      <c r="B65" s="256"/>
      <c r="C65" s="156"/>
      <c r="D65" s="543" t="s">
        <v>331</v>
      </c>
      <c r="E65" s="292"/>
      <c r="F65" s="292"/>
      <c r="G65" s="292"/>
      <c r="H65" s="257"/>
      <c r="I65" s="282">
        <v>41</v>
      </c>
      <c r="J65" s="122"/>
      <c r="K65" s="416">
        <f>+J64</f>
        <v>3800</v>
      </c>
    </row>
    <row r="66" spans="2:11" x14ac:dyDescent="0.2">
      <c r="B66" s="256"/>
      <c r="C66" s="156"/>
      <c r="D66" s="327" t="s">
        <v>63</v>
      </c>
      <c r="E66" s="292"/>
      <c r="F66" s="292"/>
      <c r="G66" s="292"/>
      <c r="H66" s="257"/>
      <c r="I66" s="282"/>
      <c r="J66" s="122"/>
      <c r="K66" s="123"/>
    </row>
    <row r="67" spans="2:11" x14ac:dyDescent="0.2">
      <c r="B67" s="256"/>
      <c r="C67" s="156"/>
      <c r="D67" s="256"/>
      <c r="E67" s="292"/>
      <c r="F67" s="292"/>
      <c r="G67" s="292"/>
      <c r="H67" s="257"/>
      <c r="I67" s="282"/>
      <c r="J67" s="122"/>
      <c r="K67" s="123"/>
    </row>
    <row r="68" spans="2:11" x14ac:dyDescent="0.2">
      <c r="B68" s="1068">
        <v>24</v>
      </c>
      <c r="C68" s="968"/>
      <c r="D68" s="256" t="s">
        <v>341</v>
      </c>
      <c r="E68" s="292"/>
      <c r="F68" s="292"/>
      <c r="G68" s="292"/>
      <c r="H68" s="257"/>
      <c r="I68" s="282">
        <v>11</v>
      </c>
      <c r="J68" s="284">
        <v>1400</v>
      </c>
      <c r="K68" s="123"/>
    </row>
    <row r="69" spans="2:11" x14ac:dyDescent="0.2">
      <c r="B69" s="256"/>
      <c r="C69" s="156"/>
      <c r="D69" s="543" t="s">
        <v>333</v>
      </c>
      <c r="E69" s="292"/>
      <c r="F69" s="292"/>
      <c r="G69" s="292"/>
      <c r="H69" s="257"/>
      <c r="I69" s="282">
        <v>22</v>
      </c>
      <c r="J69" s="122"/>
      <c r="K69" s="416">
        <f>+J68</f>
        <v>1400</v>
      </c>
    </row>
    <row r="70" spans="2:11" x14ac:dyDescent="0.2">
      <c r="B70" s="256"/>
      <c r="C70" s="156"/>
      <c r="D70" s="327" t="s">
        <v>789</v>
      </c>
      <c r="E70" s="292"/>
      <c r="F70" s="292"/>
      <c r="G70" s="292"/>
      <c r="H70" s="257"/>
      <c r="I70" s="282"/>
      <c r="J70" s="122"/>
      <c r="K70" s="123"/>
    </row>
    <row r="71" spans="2:11" x14ac:dyDescent="0.2">
      <c r="B71" s="256"/>
      <c r="C71" s="156"/>
      <c r="D71" s="327" t="s">
        <v>60</v>
      </c>
      <c r="E71" s="292"/>
      <c r="F71" s="292"/>
      <c r="G71" s="292"/>
      <c r="H71" s="257"/>
      <c r="I71" s="282"/>
      <c r="J71" s="122"/>
      <c r="K71" s="123"/>
    </row>
    <row r="72" spans="2:11" x14ac:dyDescent="0.2">
      <c r="B72" s="256"/>
      <c r="C72" s="156"/>
      <c r="D72" s="256"/>
      <c r="E72" s="292"/>
      <c r="F72" s="292"/>
      <c r="G72" s="292"/>
      <c r="H72" s="257"/>
      <c r="I72" s="282"/>
      <c r="J72" s="122"/>
      <c r="K72" s="123"/>
    </row>
    <row r="73" spans="2:11" x14ac:dyDescent="0.2">
      <c r="B73" s="1068">
        <v>27</v>
      </c>
      <c r="C73" s="968"/>
      <c r="D73" s="256" t="s">
        <v>343</v>
      </c>
      <c r="E73" s="292"/>
      <c r="F73" s="292"/>
      <c r="G73" s="292"/>
      <c r="H73" s="257"/>
      <c r="I73" s="282">
        <v>52</v>
      </c>
      <c r="J73" s="122">
        <v>600</v>
      </c>
      <c r="K73" s="123"/>
    </row>
    <row r="74" spans="2:11" x14ac:dyDescent="0.2">
      <c r="B74" s="256"/>
      <c r="C74" s="156"/>
      <c r="D74" s="543" t="s">
        <v>341</v>
      </c>
      <c r="E74" s="292"/>
      <c r="F74" s="292"/>
      <c r="G74" s="292"/>
      <c r="H74" s="257"/>
      <c r="I74" s="282">
        <v>11</v>
      </c>
      <c r="J74" s="122"/>
      <c r="K74" s="123">
        <f>+J73</f>
        <v>600</v>
      </c>
    </row>
    <row r="75" spans="2:11" x14ac:dyDescent="0.2">
      <c r="B75" s="256"/>
      <c r="C75" s="156"/>
      <c r="D75" s="327" t="s">
        <v>787</v>
      </c>
      <c r="E75" s="292"/>
      <c r="F75" s="292"/>
      <c r="G75" s="292"/>
      <c r="H75" s="257"/>
      <c r="I75" s="282"/>
      <c r="J75" s="122"/>
      <c r="K75" s="123"/>
    </row>
    <row r="76" spans="2:11" x14ac:dyDescent="0.2">
      <c r="B76" s="256"/>
      <c r="C76" s="156"/>
      <c r="D76" s="256"/>
      <c r="E76" s="292"/>
      <c r="F76" s="292"/>
      <c r="G76" s="292"/>
      <c r="H76" s="257"/>
      <c r="I76" s="282"/>
      <c r="J76" s="122"/>
      <c r="K76" s="123"/>
    </row>
    <row r="77" spans="2:11" x14ac:dyDescent="0.2">
      <c r="B77" s="1068">
        <v>28</v>
      </c>
      <c r="C77" s="968"/>
      <c r="D77" s="256" t="s">
        <v>355</v>
      </c>
      <c r="E77" s="292"/>
      <c r="F77" s="292"/>
      <c r="G77" s="292"/>
      <c r="H77" s="257"/>
      <c r="I77" s="282">
        <v>51</v>
      </c>
      <c r="J77" s="284">
        <v>1000</v>
      </c>
      <c r="K77" s="123"/>
    </row>
    <row r="78" spans="2:11" x14ac:dyDescent="0.2">
      <c r="B78" s="256"/>
      <c r="C78" s="257"/>
      <c r="D78" s="543" t="s">
        <v>341</v>
      </c>
      <c r="E78" s="292"/>
      <c r="F78" s="292"/>
      <c r="G78" s="292"/>
      <c r="H78" s="257"/>
      <c r="I78" s="282">
        <v>11</v>
      </c>
      <c r="J78" s="122"/>
      <c r="K78" s="416">
        <f>+J77</f>
        <v>1000</v>
      </c>
    </row>
    <row r="79" spans="2:11" x14ac:dyDescent="0.2">
      <c r="B79" s="256"/>
      <c r="C79" s="257"/>
      <c r="D79" s="327" t="s">
        <v>788</v>
      </c>
      <c r="E79" s="292"/>
      <c r="F79" s="292"/>
      <c r="G79" s="292"/>
      <c r="H79" s="257"/>
      <c r="I79" s="282"/>
      <c r="J79" s="122"/>
      <c r="K79" s="123"/>
    </row>
    <row r="80" spans="2:11" x14ac:dyDescent="0.2">
      <c r="B80" s="256"/>
      <c r="C80" s="257"/>
      <c r="D80" s="256"/>
      <c r="E80" s="292"/>
      <c r="F80" s="292"/>
      <c r="G80" s="292"/>
      <c r="H80" s="257"/>
      <c r="I80" s="25"/>
      <c r="J80" s="122"/>
      <c r="K80" s="123"/>
    </row>
    <row r="81" spans="1:14" x14ac:dyDescent="0.2">
      <c r="B81" s="256"/>
      <c r="C81" s="257"/>
      <c r="D81" s="256"/>
      <c r="E81" s="292"/>
      <c r="F81" s="292"/>
      <c r="G81" s="292"/>
      <c r="H81" s="257"/>
      <c r="I81" s="25"/>
      <c r="J81" s="122"/>
      <c r="K81" s="123"/>
    </row>
    <row r="82" spans="1:14" x14ac:dyDescent="0.2">
      <c r="B82" s="256"/>
      <c r="C82" s="257"/>
      <c r="D82" s="256"/>
      <c r="E82" s="292"/>
      <c r="F82" s="292"/>
      <c r="G82" s="292"/>
      <c r="H82" s="257"/>
      <c r="I82" s="25"/>
      <c r="J82" s="122"/>
      <c r="K82" s="123"/>
    </row>
    <row r="83" spans="1:14" x14ac:dyDescent="0.2">
      <c r="B83" s="256"/>
      <c r="C83" s="257"/>
      <c r="D83" s="256"/>
      <c r="E83" s="292"/>
      <c r="F83" s="292"/>
      <c r="G83" s="292"/>
      <c r="H83" s="257"/>
      <c r="I83" s="25"/>
      <c r="J83" s="122"/>
      <c r="K83" s="123"/>
    </row>
    <row r="84" spans="1:14" x14ac:dyDescent="0.2">
      <c r="B84" s="256"/>
      <c r="C84" s="257"/>
      <c r="D84" s="256"/>
      <c r="E84" s="292"/>
      <c r="F84" s="292"/>
      <c r="G84" s="292"/>
      <c r="H84" s="257"/>
      <c r="I84" s="25"/>
      <c r="J84" s="122"/>
      <c r="K84" s="123"/>
    </row>
    <row r="85" spans="1:14" x14ac:dyDescent="0.2">
      <c r="B85" s="256"/>
      <c r="C85" s="257"/>
      <c r="D85" s="256"/>
      <c r="E85" s="292"/>
      <c r="F85" s="292"/>
      <c r="G85" s="292"/>
      <c r="H85" s="257"/>
      <c r="I85" s="25"/>
      <c r="J85" s="122"/>
      <c r="K85" s="123"/>
    </row>
    <row r="86" spans="1:14" ht="15.75" thickBot="1" x14ac:dyDescent="0.25">
      <c r="B86" s="1085"/>
      <c r="C86" s="1086"/>
      <c r="D86" s="418"/>
      <c r="E86" s="545"/>
      <c r="F86" s="545"/>
      <c r="G86" s="545"/>
      <c r="H86" s="419"/>
      <c r="I86" s="124"/>
      <c r="J86" s="125"/>
      <c r="K86" s="126"/>
    </row>
    <row r="87" spans="1:14" ht="15.75" thickTop="1" x14ac:dyDescent="0.2"/>
    <row r="88" spans="1:14" ht="15.75" x14ac:dyDescent="0.25">
      <c r="B88" s="19" t="s">
        <v>435</v>
      </c>
    </row>
    <row r="90" spans="1:14" x14ac:dyDescent="0.2">
      <c r="A90" s="142"/>
      <c r="B90" s="142" t="s">
        <v>388</v>
      </c>
      <c r="C90" s="141"/>
      <c r="D90" s="141"/>
      <c r="E90" s="142"/>
      <c r="F90" s="142"/>
      <c r="G90" s="142"/>
      <c r="H90" s="142"/>
      <c r="I90" s="20" t="s">
        <v>463</v>
      </c>
      <c r="J90" s="141"/>
      <c r="K90" s="141"/>
      <c r="L90" s="142"/>
      <c r="M90" s="142"/>
      <c r="N90" s="142"/>
    </row>
    <row r="91" spans="1:14" ht="15" customHeight="1" x14ac:dyDescent="0.2">
      <c r="A91" s="142"/>
      <c r="B91" s="891"/>
      <c r="C91" s="892"/>
      <c r="D91" s="893"/>
      <c r="E91" s="892"/>
      <c r="F91" s="894" t="s">
        <v>386</v>
      </c>
      <c r="G91" s="896" t="s">
        <v>339</v>
      </c>
      <c r="H91" s="896" t="s">
        <v>340</v>
      </c>
      <c r="I91" s="905" t="s">
        <v>352</v>
      </c>
      <c r="J91" s="906"/>
      <c r="K91" s="148"/>
      <c r="L91" s="142"/>
      <c r="M91" s="142"/>
      <c r="N91" s="142"/>
    </row>
    <row r="92" spans="1:14" x14ac:dyDescent="0.2">
      <c r="A92" s="142"/>
      <c r="B92" s="888" t="s">
        <v>337</v>
      </c>
      <c r="C92" s="889"/>
      <c r="D92" s="888" t="s">
        <v>387</v>
      </c>
      <c r="E92" s="889"/>
      <c r="F92" s="895"/>
      <c r="G92" s="897"/>
      <c r="H92" s="898"/>
      <c r="I92" s="101" t="s">
        <v>339</v>
      </c>
      <c r="J92" s="100" t="s">
        <v>340</v>
      </c>
      <c r="K92" s="144"/>
      <c r="L92" s="142"/>
      <c r="M92" s="142"/>
      <c r="N92" s="142"/>
    </row>
    <row r="93" spans="1:14" x14ac:dyDescent="0.2">
      <c r="A93" s="142"/>
      <c r="B93" s="932" t="s">
        <v>2</v>
      </c>
      <c r="C93" s="885"/>
      <c r="D93" s="1083" t="s">
        <v>352</v>
      </c>
      <c r="E93" s="1084"/>
      <c r="F93" s="104" t="s">
        <v>354</v>
      </c>
      <c r="G93" s="106" t="s">
        <v>354</v>
      </c>
      <c r="H93" s="107"/>
      <c r="I93" s="106">
        <v>10000</v>
      </c>
      <c r="J93" s="105"/>
      <c r="K93" s="147"/>
      <c r="L93" s="142"/>
      <c r="M93" s="142"/>
      <c r="N93" s="142"/>
    </row>
    <row r="94" spans="1:14" x14ac:dyDescent="0.2">
      <c r="A94" s="142"/>
      <c r="B94" s="911" t="s">
        <v>47</v>
      </c>
      <c r="C94" s="880"/>
      <c r="D94" s="901"/>
      <c r="E94" s="902"/>
      <c r="F94" s="108" t="s">
        <v>790</v>
      </c>
      <c r="G94" s="109">
        <v>2000</v>
      </c>
      <c r="H94" s="103" t="s">
        <v>354</v>
      </c>
      <c r="I94" s="109">
        <f>+I93+G94</f>
        <v>12000</v>
      </c>
      <c r="J94" s="110"/>
      <c r="K94" s="147"/>
      <c r="L94" s="142"/>
      <c r="M94" s="142"/>
      <c r="N94" s="142"/>
    </row>
    <row r="95" spans="1:14" x14ac:dyDescent="0.2">
      <c r="A95" s="142"/>
      <c r="B95" s="911" t="s">
        <v>68</v>
      </c>
      <c r="C95" s="880"/>
      <c r="D95" s="901"/>
      <c r="E95" s="902"/>
      <c r="F95" s="108" t="s">
        <v>790</v>
      </c>
      <c r="G95" s="109" t="s">
        <v>680</v>
      </c>
      <c r="H95" s="109">
        <v>3300</v>
      </c>
      <c r="I95" s="109">
        <f>+I94-H95</f>
        <v>8700</v>
      </c>
      <c r="J95" s="110"/>
      <c r="K95" s="147"/>
      <c r="L95" s="142"/>
      <c r="M95" s="142"/>
      <c r="N95" s="142"/>
    </row>
    <row r="96" spans="1:14" x14ac:dyDescent="0.2">
      <c r="A96" s="142"/>
      <c r="B96" s="911" t="s">
        <v>55</v>
      </c>
      <c r="C96" s="880"/>
      <c r="D96" s="901"/>
      <c r="E96" s="902"/>
      <c r="F96" s="108" t="s">
        <v>790</v>
      </c>
      <c r="G96" s="109">
        <v>2700</v>
      </c>
      <c r="H96" s="103" t="s">
        <v>354</v>
      </c>
      <c r="I96" s="109">
        <f>+I95+G96</f>
        <v>11400</v>
      </c>
      <c r="J96" s="110"/>
      <c r="K96" s="147"/>
      <c r="L96" s="142"/>
      <c r="M96" s="142"/>
      <c r="N96" s="142"/>
    </row>
    <row r="97" spans="1:14" x14ac:dyDescent="0.2">
      <c r="A97" s="142"/>
      <c r="B97" s="911" t="s">
        <v>69</v>
      </c>
      <c r="C97" s="880"/>
      <c r="D97" s="901"/>
      <c r="E97" s="902"/>
      <c r="F97" s="108" t="s">
        <v>790</v>
      </c>
      <c r="G97" s="109"/>
      <c r="H97" s="109">
        <v>4000</v>
      </c>
      <c r="I97" s="109">
        <f>+I96-H97</f>
        <v>7400</v>
      </c>
      <c r="J97" s="110"/>
      <c r="K97" s="147"/>
      <c r="L97" s="142"/>
      <c r="M97" s="142"/>
      <c r="N97" s="142"/>
    </row>
    <row r="98" spans="1:14" x14ac:dyDescent="0.2">
      <c r="A98" s="142"/>
      <c r="B98" s="911" t="s">
        <v>70</v>
      </c>
      <c r="C98" s="880"/>
      <c r="D98" s="901"/>
      <c r="E98" s="902"/>
      <c r="F98" s="108" t="s">
        <v>790</v>
      </c>
      <c r="G98" s="109">
        <v>3800</v>
      </c>
      <c r="H98" s="103"/>
      <c r="I98" s="109">
        <f>+I97+G98</f>
        <v>11200</v>
      </c>
      <c r="J98" s="110"/>
      <c r="K98" s="147"/>
      <c r="L98" s="142"/>
      <c r="M98" s="142"/>
      <c r="N98" s="142"/>
    </row>
    <row r="99" spans="1:14" x14ac:dyDescent="0.2">
      <c r="A99" s="142"/>
      <c r="B99" s="911" t="s">
        <v>71</v>
      </c>
      <c r="C99" s="880"/>
      <c r="D99" s="901"/>
      <c r="E99" s="902"/>
      <c r="F99" s="108" t="s">
        <v>790</v>
      </c>
      <c r="G99" s="109">
        <v>1400</v>
      </c>
      <c r="H99" s="103"/>
      <c r="I99" s="109">
        <f>+I98+G99</f>
        <v>12600</v>
      </c>
      <c r="J99" s="110"/>
      <c r="K99" s="147"/>
      <c r="L99" s="142"/>
      <c r="M99" s="142"/>
      <c r="N99" s="142"/>
    </row>
    <row r="100" spans="1:14" x14ac:dyDescent="0.2">
      <c r="A100" s="142"/>
      <c r="B100" s="911" t="s">
        <v>72</v>
      </c>
      <c r="C100" s="880"/>
      <c r="D100" s="901"/>
      <c r="E100" s="902"/>
      <c r="F100" s="108" t="s">
        <v>790</v>
      </c>
      <c r="G100" s="109"/>
      <c r="H100" s="103">
        <v>600</v>
      </c>
      <c r="I100" s="109">
        <f>+I99-H100</f>
        <v>12000</v>
      </c>
      <c r="J100" s="110"/>
      <c r="K100" s="147"/>
      <c r="L100" s="142"/>
      <c r="M100" s="142"/>
      <c r="N100" s="142"/>
    </row>
    <row r="101" spans="1:14" x14ac:dyDescent="0.2">
      <c r="A101" s="142"/>
      <c r="B101" s="911" t="s">
        <v>52</v>
      </c>
      <c r="C101" s="880"/>
      <c r="D101" s="901"/>
      <c r="E101" s="902"/>
      <c r="F101" s="108" t="s">
        <v>790</v>
      </c>
      <c r="G101" s="109"/>
      <c r="H101" s="109">
        <v>1000</v>
      </c>
      <c r="I101" s="109">
        <f>+I100-H101</f>
        <v>11000</v>
      </c>
      <c r="J101" s="110"/>
      <c r="K101" s="147"/>
      <c r="L101" s="142"/>
      <c r="M101" s="142"/>
      <c r="N101" s="142"/>
    </row>
    <row r="102" spans="1:14" x14ac:dyDescent="0.2">
      <c r="A102" s="142"/>
      <c r="B102" s="78"/>
      <c r="C102" s="79"/>
      <c r="D102" s="901"/>
      <c r="E102" s="902"/>
      <c r="F102" s="108"/>
      <c r="G102" s="109"/>
      <c r="H102" s="103"/>
      <c r="I102" s="109"/>
      <c r="J102" s="110"/>
      <c r="K102" s="147"/>
      <c r="L102" s="142"/>
      <c r="M102" s="142"/>
      <c r="N102" s="142"/>
    </row>
    <row r="103" spans="1:14" x14ac:dyDescent="0.2">
      <c r="A103" s="142"/>
      <c r="B103" s="351"/>
      <c r="C103" s="352"/>
      <c r="D103" s="901"/>
      <c r="E103" s="902"/>
      <c r="F103" s="108"/>
      <c r="G103" s="109"/>
      <c r="H103" s="103"/>
      <c r="I103" s="109"/>
      <c r="J103" s="110"/>
      <c r="K103" s="147"/>
      <c r="L103" s="142"/>
      <c r="M103" s="142"/>
      <c r="N103" s="142"/>
    </row>
    <row r="104" spans="1:14" x14ac:dyDescent="0.2">
      <c r="A104" s="142"/>
      <c r="B104" s="351"/>
      <c r="C104" s="352"/>
      <c r="D104" s="901"/>
      <c r="E104" s="902"/>
      <c r="F104" s="108"/>
      <c r="G104" s="109"/>
      <c r="H104" s="103"/>
      <c r="I104" s="109"/>
      <c r="J104" s="110"/>
      <c r="K104" s="147"/>
      <c r="L104" s="142"/>
      <c r="M104" s="142"/>
      <c r="N104" s="142"/>
    </row>
    <row r="105" spans="1:14" x14ac:dyDescent="0.2">
      <c r="A105" s="142"/>
      <c r="B105" s="351"/>
      <c r="C105" s="352"/>
      <c r="D105" s="901"/>
      <c r="E105" s="902"/>
      <c r="F105" s="108"/>
      <c r="G105" s="109"/>
      <c r="H105" s="103"/>
      <c r="I105" s="109"/>
      <c r="J105" s="110"/>
      <c r="K105" s="147"/>
      <c r="L105" s="142"/>
      <c r="M105" s="142"/>
      <c r="N105" s="142"/>
    </row>
    <row r="106" spans="1:14" x14ac:dyDescent="0.2">
      <c r="A106" s="142"/>
      <c r="B106" s="351"/>
      <c r="C106" s="352"/>
      <c r="D106" s="901"/>
      <c r="E106" s="902"/>
      <c r="F106" s="108"/>
      <c r="G106" s="109"/>
      <c r="H106" s="103"/>
      <c r="I106" s="109"/>
      <c r="J106" s="110"/>
      <c r="K106" s="147"/>
      <c r="L106" s="142"/>
      <c r="M106" s="142"/>
      <c r="N106" s="142"/>
    </row>
    <row r="107" spans="1:14" x14ac:dyDescent="0.2">
      <c r="A107" s="142"/>
      <c r="B107" s="130"/>
      <c r="C107" s="353"/>
      <c r="D107" s="903"/>
      <c r="E107" s="904"/>
      <c r="F107" s="111"/>
      <c r="G107" s="112"/>
      <c r="H107" s="113"/>
      <c r="I107" s="112"/>
      <c r="J107" s="114"/>
      <c r="K107" s="147"/>
      <c r="L107" s="142"/>
      <c r="M107" s="142"/>
      <c r="N107" s="142"/>
    </row>
    <row r="108" spans="1:14" x14ac:dyDescent="0.2">
      <c r="A108" s="142"/>
      <c r="B108" s="142"/>
      <c r="C108" s="141"/>
      <c r="D108" s="141"/>
      <c r="E108" s="148"/>
      <c r="F108" s="148"/>
      <c r="G108" s="144"/>
      <c r="H108" s="146"/>
      <c r="I108" s="147"/>
      <c r="J108" s="146"/>
      <c r="K108" s="147"/>
      <c r="L108" s="142"/>
      <c r="M108" s="142"/>
      <c r="N108" s="142"/>
    </row>
    <row r="109" spans="1:14" ht="15" customHeight="1" x14ac:dyDescent="0.2">
      <c r="A109" s="142"/>
      <c r="B109" s="142" t="s">
        <v>441</v>
      </c>
      <c r="C109" s="141"/>
      <c r="D109" s="141"/>
      <c r="E109" s="148"/>
      <c r="F109" s="148"/>
      <c r="G109" s="144"/>
      <c r="I109" s="92" t="s">
        <v>464</v>
      </c>
      <c r="J109" s="589"/>
      <c r="K109" s="147"/>
      <c r="L109" s="142"/>
      <c r="M109" s="142"/>
      <c r="N109" s="142"/>
    </row>
    <row r="110" spans="1:14" x14ac:dyDescent="0.2">
      <c r="A110" s="142"/>
      <c r="B110" s="891"/>
      <c r="C110" s="892"/>
      <c r="D110" s="893"/>
      <c r="E110" s="892"/>
      <c r="F110" s="894" t="s">
        <v>386</v>
      </c>
      <c r="G110" s="896" t="s">
        <v>339</v>
      </c>
      <c r="H110" s="896" t="s">
        <v>340</v>
      </c>
      <c r="I110" s="905" t="s">
        <v>352</v>
      </c>
      <c r="J110" s="906"/>
      <c r="K110" s="147"/>
      <c r="L110" s="142"/>
      <c r="M110" s="142"/>
      <c r="N110" s="142"/>
    </row>
    <row r="111" spans="1:14" x14ac:dyDescent="0.2">
      <c r="A111" s="142"/>
      <c r="B111" s="888" t="s">
        <v>337</v>
      </c>
      <c r="C111" s="889"/>
      <c r="D111" s="888" t="s">
        <v>387</v>
      </c>
      <c r="E111" s="889"/>
      <c r="F111" s="895"/>
      <c r="G111" s="897"/>
      <c r="H111" s="898"/>
      <c r="I111" s="101" t="s">
        <v>339</v>
      </c>
      <c r="J111" s="100" t="s">
        <v>340</v>
      </c>
      <c r="K111" s="147"/>
      <c r="L111" s="142"/>
      <c r="M111" s="142"/>
      <c r="N111" s="142"/>
    </row>
    <row r="112" spans="1:14" x14ac:dyDescent="0.2">
      <c r="A112" s="142"/>
      <c r="B112" s="369" t="s">
        <v>2</v>
      </c>
      <c r="C112" s="370"/>
      <c r="D112" s="1083" t="s">
        <v>352</v>
      </c>
      <c r="E112" s="1084"/>
      <c r="F112" s="104" t="s">
        <v>354</v>
      </c>
      <c r="G112" s="106" t="s">
        <v>354</v>
      </c>
      <c r="H112" s="107"/>
      <c r="I112" s="106">
        <v>7500</v>
      </c>
      <c r="J112" s="105"/>
      <c r="K112" s="147"/>
      <c r="L112" s="142"/>
      <c r="M112" s="142"/>
      <c r="N112" s="142"/>
    </row>
    <row r="113" spans="1:14" x14ac:dyDescent="0.2">
      <c r="A113" s="142"/>
      <c r="B113" s="351" t="s">
        <v>47</v>
      </c>
      <c r="C113" s="352"/>
      <c r="D113" s="901"/>
      <c r="E113" s="902"/>
      <c r="F113" s="108" t="s">
        <v>790</v>
      </c>
      <c r="G113" s="109" t="s">
        <v>354</v>
      </c>
      <c r="H113" s="109">
        <v>2000</v>
      </c>
      <c r="I113" s="109">
        <f>+I112-H113</f>
        <v>5500</v>
      </c>
      <c r="J113" s="110"/>
      <c r="K113" s="147"/>
      <c r="L113" s="142"/>
      <c r="M113" s="142"/>
      <c r="N113" s="142"/>
    </row>
    <row r="114" spans="1:14" x14ac:dyDescent="0.2">
      <c r="A114" s="142"/>
      <c r="B114" s="351" t="s">
        <v>73</v>
      </c>
      <c r="C114" s="352"/>
      <c r="D114" s="901"/>
      <c r="E114" s="902"/>
      <c r="F114" s="108" t="s">
        <v>790</v>
      </c>
      <c r="G114" s="109">
        <v>5400</v>
      </c>
      <c r="H114" s="103" t="s">
        <v>354</v>
      </c>
      <c r="I114" s="109">
        <f>+I113+G114</f>
        <v>10900</v>
      </c>
      <c r="J114" s="110"/>
      <c r="K114" s="147"/>
      <c r="L114" s="142"/>
      <c r="M114" s="142"/>
      <c r="N114" s="142"/>
    </row>
    <row r="115" spans="1:14" x14ac:dyDescent="0.2">
      <c r="A115" s="142"/>
      <c r="B115" s="351" t="s">
        <v>55</v>
      </c>
      <c r="C115" s="352"/>
      <c r="D115" s="901"/>
      <c r="E115" s="902"/>
      <c r="F115" s="108" t="s">
        <v>790</v>
      </c>
      <c r="G115" s="109" t="s">
        <v>354</v>
      </c>
      <c r="H115" s="109">
        <v>2700</v>
      </c>
      <c r="I115" s="109">
        <f>+I114-H115</f>
        <v>8200</v>
      </c>
      <c r="J115" s="110"/>
      <c r="K115" s="142"/>
      <c r="L115" s="142"/>
      <c r="M115" s="142"/>
      <c r="N115" s="142"/>
    </row>
    <row r="116" spans="1:14" x14ac:dyDescent="0.2">
      <c r="A116" s="142"/>
      <c r="B116" s="130"/>
      <c r="C116" s="353"/>
      <c r="D116" s="903"/>
      <c r="E116" s="904"/>
      <c r="F116" s="111"/>
      <c r="G116" s="112"/>
      <c r="H116" s="113"/>
      <c r="I116" s="112"/>
      <c r="J116" s="114"/>
      <c r="K116" s="141"/>
      <c r="L116" s="142"/>
      <c r="M116" s="142"/>
      <c r="N116" s="142"/>
    </row>
    <row r="117" spans="1:14" x14ac:dyDescent="0.2">
      <c r="A117" s="142"/>
      <c r="B117" s="142"/>
      <c r="C117" s="148"/>
      <c r="D117" s="148"/>
      <c r="E117" s="148"/>
      <c r="F117" s="148"/>
      <c r="G117" s="149"/>
      <c r="H117" s="148"/>
      <c r="I117" s="148"/>
      <c r="J117" s="148"/>
      <c r="K117" s="148"/>
      <c r="L117" s="142"/>
      <c r="M117" s="142"/>
      <c r="N117" s="142"/>
    </row>
    <row r="118" spans="1:14" x14ac:dyDescent="0.2">
      <c r="A118" s="142"/>
      <c r="B118" s="142" t="s">
        <v>392</v>
      </c>
      <c r="C118" s="141"/>
      <c r="D118" s="141"/>
      <c r="E118" s="148"/>
      <c r="F118" s="148"/>
      <c r="G118" s="144"/>
      <c r="I118" s="92" t="s">
        <v>465</v>
      </c>
      <c r="J118" s="589"/>
      <c r="K118" s="147"/>
      <c r="L118" s="142"/>
      <c r="M118" s="142"/>
      <c r="N118" s="142"/>
    </row>
    <row r="119" spans="1:14" x14ac:dyDescent="0.2">
      <c r="A119" s="142"/>
      <c r="B119" s="891"/>
      <c r="C119" s="892"/>
      <c r="D119" s="893"/>
      <c r="E119" s="892"/>
      <c r="F119" s="894" t="s">
        <v>386</v>
      </c>
      <c r="G119" s="896" t="s">
        <v>339</v>
      </c>
      <c r="H119" s="896" t="s">
        <v>340</v>
      </c>
      <c r="I119" s="905" t="s">
        <v>352</v>
      </c>
      <c r="J119" s="906"/>
      <c r="K119" s="147"/>
      <c r="L119" s="142"/>
      <c r="M119" s="142"/>
      <c r="N119" s="142"/>
    </row>
    <row r="120" spans="1:14" x14ac:dyDescent="0.2">
      <c r="A120" s="142"/>
      <c r="B120" s="888" t="s">
        <v>337</v>
      </c>
      <c r="C120" s="889"/>
      <c r="D120" s="888" t="s">
        <v>387</v>
      </c>
      <c r="E120" s="889"/>
      <c r="F120" s="895"/>
      <c r="G120" s="897"/>
      <c r="H120" s="898"/>
      <c r="I120" s="101" t="s">
        <v>339</v>
      </c>
      <c r="J120" s="100" t="s">
        <v>340</v>
      </c>
      <c r="K120" s="147"/>
      <c r="L120" s="142"/>
      <c r="M120" s="142"/>
      <c r="N120" s="142"/>
    </row>
    <row r="121" spans="1:14" x14ac:dyDescent="0.2">
      <c r="A121" s="142"/>
      <c r="B121" s="369" t="s">
        <v>2</v>
      </c>
      <c r="C121" s="370"/>
      <c r="D121" s="1083" t="s">
        <v>352</v>
      </c>
      <c r="E121" s="1084"/>
      <c r="F121" s="104" t="s">
        <v>354</v>
      </c>
      <c r="G121" s="106" t="s">
        <v>354</v>
      </c>
      <c r="H121" s="107"/>
      <c r="I121" s="106">
        <v>400</v>
      </c>
      <c r="J121" s="105"/>
      <c r="K121" s="142"/>
      <c r="L121" s="142"/>
      <c r="M121" s="142"/>
      <c r="N121" s="142"/>
    </row>
    <row r="122" spans="1:14" x14ac:dyDescent="0.2">
      <c r="A122" s="142"/>
      <c r="B122" s="351" t="s">
        <v>51</v>
      </c>
      <c r="C122" s="352"/>
      <c r="D122" s="901"/>
      <c r="E122" s="902"/>
      <c r="F122" s="108" t="s">
        <v>790</v>
      </c>
      <c r="G122" s="109">
        <v>1000</v>
      </c>
      <c r="H122" s="103" t="s">
        <v>354</v>
      </c>
      <c r="I122" s="109">
        <f>+I121+G122</f>
        <v>1400</v>
      </c>
      <c r="J122" s="110"/>
      <c r="K122" s="144"/>
      <c r="L122" s="142"/>
      <c r="M122" s="142"/>
      <c r="N122" s="142"/>
    </row>
    <row r="123" spans="1:14" x14ac:dyDescent="0.2">
      <c r="A123" s="142"/>
      <c r="B123" s="351"/>
      <c r="C123" s="352"/>
      <c r="D123" s="901"/>
      <c r="E123" s="902"/>
      <c r="F123" s="108"/>
      <c r="G123" s="109"/>
      <c r="H123" s="103"/>
      <c r="I123" s="109"/>
      <c r="J123" s="110"/>
      <c r="K123" s="147"/>
      <c r="L123" s="142"/>
      <c r="M123" s="142"/>
      <c r="N123" s="142"/>
    </row>
    <row r="124" spans="1:14" x14ac:dyDescent="0.2">
      <c r="A124" s="142"/>
      <c r="B124" s="130"/>
      <c r="C124" s="353"/>
      <c r="D124" s="903"/>
      <c r="E124" s="904"/>
      <c r="F124" s="111"/>
      <c r="G124" s="112"/>
      <c r="H124" s="113"/>
      <c r="I124" s="112"/>
      <c r="J124" s="114"/>
      <c r="K124" s="147"/>
      <c r="L124" s="142"/>
      <c r="M124" s="142"/>
      <c r="N124" s="142"/>
    </row>
    <row r="125" spans="1:14" x14ac:dyDescent="0.2">
      <c r="A125" s="142"/>
      <c r="B125" s="142"/>
      <c r="C125" s="141"/>
      <c r="D125" s="141"/>
      <c r="E125" s="148"/>
      <c r="F125" s="148"/>
      <c r="G125" s="144"/>
      <c r="H125" s="146"/>
      <c r="I125" s="147"/>
      <c r="J125" s="146"/>
      <c r="K125" s="147"/>
      <c r="L125" s="142"/>
      <c r="M125" s="142"/>
      <c r="N125" s="142"/>
    </row>
    <row r="126" spans="1:14" x14ac:dyDescent="0.2">
      <c r="A126" s="142"/>
      <c r="B126" s="142" t="s">
        <v>446</v>
      </c>
      <c r="C126" s="141"/>
      <c r="D126" s="141"/>
      <c r="E126" s="1081"/>
      <c r="F126" s="1081"/>
      <c r="H126" s="145"/>
      <c r="I126" s="92" t="s">
        <v>466</v>
      </c>
      <c r="J126" s="589"/>
      <c r="K126" s="147"/>
      <c r="L126" s="142"/>
      <c r="M126" s="142"/>
      <c r="N126" s="142"/>
    </row>
    <row r="127" spans="1:14" x14ac:dyDescent="0.2">
      <c r="A127" s="142"/>
      <c r="B127" s="891"/>
      <c r="C127" s="892"/>
      <c r="D127" s="893"/>
      <c r="E127" s="892"/>
      <c r="F127" s="894" t="s">
        <v>386</v>
      </c>
      <c r="G127" s="896" t="s">
        <v>339</v>
      </c>
      <c r="H127" s="896" t="s">
        <v>340</v>
      </c>
      <c r="I127" s="905" t="s">
        <v>352</v>
      </c>
      <c r="J127" s="906"/>
      <c r="K127" s="142"/>
      <c r="L127" s="142"/>
      <c r="M127" s="142"/>
      <c r="N127" s="142"/>
    </row>
    <row r="128" spans="1:14" x14ac:dyDescent="0.2">
      <c r="A128" s="142"/>
      <c r="B128" s="888" t="s">
        <v>337</v>
      </c>
      <c r="C128" s="889"/>
      <c r="D128" s="888" t="s">
        <v>387</v>
      </c>
      <c r="E128" s="889"/>
      <c r="F128" s="895"/>
      <c r="G128" s="897"/>
      <c r="H128" s="898"/>
      <c r="I128" s="101" t="s">
        <v>339</v>
      </c>
      <c r="J128" s="100" t="s">
        <v>340</v>
      </c>
      <c r="K128" s="142"/>
      <c r="L128" s="142"/>
      <c r="M128" s="142"/>
      <c r="N128" s="142"/>
    </row>
    <row r="129" spans="1:14" x14ac:dyDescent="0.2">
      <c r="A129" s="142"/>
      <c r="B129" s="369" t="s">
        <v>74</v>
      </c>
      <c r="C129" s="370"/>
      <c r="D129" s="907"/>
      <c r="E129" s="908"/>
      <c r="F129" s="104" t="s">
        <v>790</v>
      </c>
      <c r="G129" s="106">
        <v>4600</v>
      </c>
      <c r="H129" s="107"/>
      <c r="I129" s="106">
        <f>+G129</f>
        <v>4600</v>
      </c>
      <c r="J129" s="105"/>
      <c r="K129" s="142"/>
      <c r="L129" s="142"/>
      <c r="M129" s="142"/>
      <c r="N129" s="142"/>
    </row>
    <row r="130" spans="1:14" x14ac:dyDescent="0.2">
      <c r="A130" s="142"/>
      <c r="B130" s="351"/>
      <c r="C130" s="352"/>
      <c r="D130" s="901"/>
      <c r="E130" s="902"/>
      <c r="F130" s="108"/>
      <c r="G130" s="109"/>
      <c r="H130" s="103"/>
      <c r="I130" s="109"/>
      <c r="J130" s="110"/>
      <c r="K130" s="148"/>
      <c r="L130" s="142"/>
      <c r="M130" s="142"/>
      <c r="N130" s="142"/>
    </row>
    <row r="131" spans="1:14" x14ac:dyDescent="0.2">
      <c r="A131" s="142"/>
      <c r="B131" s="130"/>
      <c r="C131" s="353"/>
      <c r="D131" s="903"/>
      <c r="E131" s="904"/>
      <c r="F131" s="111"/>
      <c r="G131" s="112"/>
      <c r="H131" s="113"/>
      <c r="I131" s="112"/>
      <c r="J131" s="114"/>
      <c r="K131" s="144"/>
      <c r="L131" s="142"/>
      <c r="M131" s="142"/>
      <c r="N131" s="142"/>
    </row>
    <row r="132" spans="1:14" x14ac:dyDescent="0.2">
      <c r="A132" s="142"/>
      <c r="B132" s="142"/>
      <c r="C132" s="141"/>
      <c r="D132" s="141"/>
      <c r="E132" s="148"/>
      <c r="F132" s="148"/>
      <c r="G132" s="144"/>
      <c r="H132" s="146"/>
      <c r="I132" s="147"/>
      <c r="J132" s="146"/>
      <c r="K132" s="147"/>
      <c r="L132" s="142"/>
      <c r="M132" s="142"/>
      <c r="N132" s="142"/>
    </row>
    <row r="133" spans="1:14" x14ac:dyDescent="0.2">
      <c r="A133" s="142"/>
      <c r="B133" s="142" t="s">
        <v>467</v>
      </c>
      <c r="C133" s="141"/>
      <c r="D133" s="141"/>
      <c r="E133" s="148"/>
      <c r="F133" s="148"/>
      <c r="G133" s="144"/>
      <c r="I133" s="92" t="s">
        <v>468</v>
      </c>
      <c r="J133" s="589"/>
      <c r="K133" s="147"/>
      <c r="L133" s="142"/>
      <c r="M133" s="142"/>
      <c r="N133" s="142"/>
    </row>
    <row r="134" spans="1:14" x14ac:dyDescent="0.2">
      <c r="A134" s="142"/>
      <c r="B134" s="891"/>
      <c r="C134" s="892"/>
      <c r="D134" s="893"/>
      <c r="E134" s="892"/>
      <c r="F134" s="894" t="s">
        <v>386</v>
      </c>
      <c r="G134" s="896" t="s">
        <v>339</v>
      </c>
      <c r="H134" s="896" t="s">
        <v>340</v>
      </c>
      <c r="I134" s="905" t="s">
        <v>352</v>
      </c>
      <c r="J134" s="906"/>
      <c r="K134" s="142"/>
      <c r="L134" s="142"/>
      <c r="M134" s="142"/>
      <c r="N134" s="142"/>
    </row>
    <row r="135" spans="1:14" x14ac:dyDescent="0.2">
      <c r="A135" s="142"/>
      <c r="B135" s="888" t="s">
        <v>337</v>
      </c>
      <c r="C135" s="889"/>
      <c r="D135" s="888" t="s">
        <v>387</v>
      </c>
      <c r="E135" s="889"/>
      <c r="F135" s="895"/>
      <c r="G135" s="897"/>
      <c r="H135" s="898"/>
      <c r="I135" s="101" t="s">
        <v>339</v>
      </c>
      <c r="J135" s="100" t="s">
        <v>340</v>
      </c>
      <c r="K135" s="141"/>
      <c r="L135" s="142"/>
      <c r="M135" s="142"/>
      <c r="N135" s="142"/>
    </row>
    <row r="136" spans="1:14" x14ac:dyDescent="0.2">
      <c r="A136" s="142"/>
      <c r="B136" s="369" t="s">
        <v>49</v>
      </c>
      <c r="C136" s="370"/>
      <c r="D136" s="907"/>
      <c r="E136" s="908"/>
      <c r="F136" s="104" t="s">
        <v>790</v>
      </c>
      <c r="G136" s="106">
        <v>10000</v>
      </c>
      <c r="H136" s="107"/>
      <c r="I136" s="106">
        <f>+G136</f>
        <v>10000</v>
      </c>
      <c r="J136" s="105"/>
      <c r="K136" s="148"/>
      <c r="L136" s="142"/>
      <c r="M136" s="142"/>
      <c r="N136" s="142"/>
    </row>
    <row r="137" spans="1:14" x14ac:dyDescent="0.2">
      <c r="A137" s="142"/>
      <c r="B137" s="911"/>
      <c r="C137" s="879"/>
      <c r="D137" s="901"/>
      <c r="E137" s="902"/>
      <c r="F137" s="108"/>
      <c r="G137" s="109"/>
      <c r="H137" s="103"/>
      <c r="I137" s="109"/>
      <c r="J137" s="110"/>
      <c r="K137" s="147"/>
      <c r="L137" s="142"/>
      <c r="M137" s="142"/>
      <c r="N137" s="142"/>
    </row>
    <row r="138" spans="1:14" x14ac:dyDescent="0.2">
      <c r="A138" s="142"/>
      <c r="B138" s="865"/>
      <c r="C138" s="882"/>
      <c r="D138" s="903"/>
      <c r="E138" s="904"/>
      <c r="F138" s="111"/>
      <c r="G138" s="112"/>
      <c r="H138" s="113"/>
      <c r="I138" s="112"/>
      <c r="J138" s="114"/>
      <c r="K138" s="142"/>
      <c r="L138" s="142"/>
      <c r="M138" s="142"/>
      <c r="N138" s="142"/>
    </row>
    <row r="139" spans="1:14" x14ac:dyDescent="0.2">
      <c r="A139" s="142"/>
      <c r="B139" s="142"/>
      <c r="C139" s="141"/>
      <c r="D139" s="141"/>
      <c r="E139" s="142"/>
      <c r="F139" s="142"/>
      <c r="G139" s="142"/>
      <c r="H139" s="142"/>
      <c r="I139" s="142"/>
      <c r="J139" s="1075"/>
      <c r="K139" s="1075"/>
      <c r="L139" s="142"/>
      <c r="M139" s="142"/>
      <c r="N139" s="142"/>
    </row>
    <row r="140" spans="1:14" x14ac:dyDescent="0.2">
      <c r="A140" s="142"/>
      <c r="B140" s="142" t="s">
        <v>398</v>
      </c>
      <c r="C140" s="141"/>
      <c r="D140" s="141"/>
      <c r="E140" s="142"/>
      <c r="F140" s="142"/>
      <c r="G140" s="142"/>
      <c r="I140" s="92" t="s">
        <v>469</v>
      </c>
      <c r="J140" s="589"/>
      <c r="K140" s="143"/>
      <c r="L140" s="142"/>
      <c r="M140" s="142"/>
      <c r="N140" s="142"/>
    </row>
    <row r="141" spans="1:14" x14ac:dyDescent="0.2">
      <c r="A141" s="142"/>
      <c r="B141" s="891"/>
      <c r="C141" s="892"/>
      <c r="D141" s="893"/>
      <c r="E141" s="892"/>
      <c r="F141" s="894" t="s">
        <v>386</v>
      </c>
      <c r="G141" s="896" t="s">
        <v>339</v>
      </c>
      <c r="H141" s="896" t="s">
        <v>340</v>
      </c>
      <c r="I141" s="905" t="s">
        <v>352</v>
      </c>
      <c r="J141" s="906"/>
      <c r="K141" s="148"/>
      <c r="L141" s="142"/>
      <c r="M141" s="142"/>
      <c r="N141" s="142"/>
    </row>
    <row r="142" spans="1:14" x14ac:dyDescent="0.2">
      <c r="A142" s="142"/>
      <c r="B142" s="888" t="s">
        <v>337</v>
      </c>
      <c r="C142" s="889"/>
      <c r="D142" s="888" t="s">
        <v>387</v>
      </c>
      <c r="E142" s="889"/>
      <c r="F142" s="895"/>
      <c r="G142" s="897"/>
      <c r="H142" s="898"/>
      <c r="I142" s="101" t="s">
        <v>339</v>
      </c>
      <c r="J142" s="100" t="s">
        <v>340</v>
      </c>
      <c r="K142" s="144"/>
      <c r="L142" s="142"/>
      <c r="M142" s="142"/>
      <c r="N142" s="142"/>
    </row>
    <row r="143" spans="1:14" x14ac:dyDescent="0.2">
      <c r="A143" s="142"/>
      <c r="B143" s="549" t="s">
        <v>2</v>
      </c>
      <c r="C143" s="370"/>
      <c r="D143" s="1083" t="s">
        <v>352</v>
      </c>
      <c r="E143" s="1084"/>
      <c r="F143" s="104"/>
      <c r="G143" s="106"/>
      <c r="H143" s="107"/>
      <c r="I143" s="106">
        <v>27000</v>
      </c>
      <c r="J143" s="105"/>
      <c r="K143" s="147"/>
      <c r="L143" s="142"/>
      <c r="M143" s="142"/>
      <c r="N143" s="142"/>
    </row>
    <row r="144" spans="1:14" x14ac:dyDescent="0.2">
      <c r="A144" s="142"/>
      <c r="B144" s="911"/>
      <c r="C144" s="879"/>
      <c r="D144" s="901"/>
      <c r="E144" s="902"/>
      <c r="F144" s="108"/>
      <c r="G144" s="109"/>
      <c r="H144" s="103"/>
      <c r="I144" s="109"/>
      <c r="J144" s="110"/>
      <c r="K144" s="141"/>
      <c r="L144" s="142"/>
      <c r="M144" s="142"/>
      <c r="N144" s="142"/>
    </row>
    <row r="145" spans="1:14" x14ac:dyDescent="0.2">
      <c r="A145" s="142"/>
      <c r="B145" s="865"/>
      <c r="C145" s="882"/>
      <c r="D145" s="903"/>
      <c r="E145" s="904"/>
      <c r="F145" s="111"/>
      <c r="G145" s="112"/>
      <c r="H145" s="113"/>
      <c r="I145" s="112"/>
      <c r="J145" s="114"/>
      <c r="K145" s="148"/>
      <c r="L145" s="142"/>
      <c r="M145" s="142"/>
      <c r="N145" s="142"/>
    </row>
    <row r="146" spans="1:14" x14ac:dyDescent="0.2">
      <c r="A146" s="142"/>
      <c r="B146" s="142"/>
      <c r="C146" s="148"/>
      <c r="D146" s="148"/>
      <c r="E146" s="148"/>
      <c r="F146" s="148"/>
      <c r="G146" s="149"/>
      <c r="H146" s="148"/>
      <c r="I146" s="148"/>
      <c r="J146" s="144"/>
      <c r="K146" s="144"/>
      <c r="L146" s="142"/>
      <c r="M146" s="142"/>
      <c r="N146" s="142"/>
    </row>
    <row r="147" spans="1:14" x14ac:dyDescent="0.2">
      <c r="A147" s="142"/>
      <c r="B147" s="142" t="s">
        <v>400</v>
      </c>
      <c r="C147" s="141"/>
      <c r="D147" s="141"/>
      <c r="E147" s="148"/>
      <c r="F147" s="148"/>
      <c r="G147" s="144"/>
      <c r="I147" s="92" t="s">
        <v>470</v>
      </c>
      <c r="J147" s="589"/>
      <c r="K147" s="147"/>
      <c r="L147" s="142"/>
      <c r="M147" s="142"/>
      <c r="N147" s="142"/>
    </row>
    <row r="148" spans="1:14" ht="15" customHeight="1" x14ac:dyDescent="0.2">
      <c r="A148" s="142"/>
      <c r="B148" s="891"/>
      <c r="C148" s="892"/>
      <c r="D148" s="891"/>
      <c r="E148" s="892"/>
      <c r="F148" s="912" t="s">
        <v>386</v>
      </c>
      <c r="G148" s="896" t="s">
        <v>339</v>
      </c>
      <c r="H148" s="896" t="s">
        <v>340</v>
      </c>
      <c r="I148" s="905" t="s">
        <v>352</v>
      </c>
      <c r="J148" s="906"/>
      <c r="K148" s="147"/>
      <c r="L148" s="142"/>
      <c r="M148" s="142"/>
      <c r="N148" s="142"/>
    </row>
    <row r="149" spans="1:14" ht="15" customHeight="1" x14ac:dyDescent="0.2">
      <c r="A149" s="142"/>
      <c r="B149" s="888" t="s">
        <v>337</v>
      </c>
      <c r="C149" s="889"/>
      <c r="D149" s="888" t="s">
        <v>387</v>
      </c>
      <c r="E149" s="889"/>
      <c r="F149" s="913"/>
      <c r="G149" s="898"/>
      <c r="H149" s="898"/>
      <c r="I149" s="101" t="s">
        <v>339</v>
      </c>
      <c r="J149" s="100" t="s">
        <v>340</v>
      </c>
      <c r="K149" s="147"/>
      <c r="L149" s="142"/>
      <c r="M149" s="142"/>
      <c r="N149" s="142"/>
    </row>
    <row r="150" spans="1:14" x14ac:dyDescent="0.2">
      <c r="A150" s="142"/>
      <c r="B150" s="549" t="s">
        <v>2</v>
      </c>
      <c r="C150" s="370"/>
      <c r="D150" s="1083" t="s">
        <v>352</v>
      </c>
      <c r="E150" s="1084"/>
      <c r="F150" s="104" t="s">
        <v>354</v>
      </c>
      <c r="G150" s="106" t="s">
        <v>354</v>
      </c>
      <c r="H150" s="107" t="s">
        <v>354</v>
      </c>
      <c r="I150" s="106" t="s">
        <v>354</v>
      </c>
      <c r="J150" s="409">
        <v>4200</v>
      </c>
      <c r="K150" s="142"/>
      <c r="L150" s="142"/>
      <c r="M150" s="142"/>
      <c r="N150" s="142"/>
    </row>
    <row r="151" spans="1:14" x14ac:dyDescent="0.2">
      <c r="A151" s="142"/>
      <c r="B151" s="351" t="s">
        <v>68</v>
      </c>
      <c r="C151" s="352"/>
      <c r="D151" s="901"/>
      <c r="E151" s="902"/>
      <c r="F151" s="108" t="s">
        <v>790</v>
      </c>
      <c r="G151" s="109">
        <v>3300</v>
      </c>
      <c r="H151" s="103" t="s">
        <v>354</v>
      </c>
      <c r="I151" s="109" t="s">
        <v>354</v>
      </c>
      <c r="J151" s="410">
        <f>+J150-G151</f>
        <v>900</v>
      </c>
      <c r="K151" s="142"/>
      <c r="L151" s="142"/>
      <c r="M151" s="142"/>
      <c r="N151" s="142"/>
    </row>
    <row r="152" spans="1:14" x14ac:dyDescent="0.2">
      <c r="A152" s="142"/>
      <c r="B152" s="351" t="s">
        <v>74</v>
      </c>
      <c r="C152" s="352"/>
      <c r="D152" s="901"/>
      <c r="E152" s="902"/>
      <c r="F152" s="108" t="s">
        <v>790</v>
      </c>
      <c r="G152" s="109"/>
      <c r="H152" s="109">
        <v>4600</v>
      </c>
      <c r="I152" s="109"/>
      <c r="J152" s="410">
        <f>+J151+H152</f>
        <v>5500</v>
      </c>
      <c r="K152" s="147"/>
      <c r="L152" s="142"/>
      <c r="M152" s="142"/>
      <c r="N152" s="142"/>
    </row>
    <row r="153" spans="1:14" x14ac:dyDescent="0.2">
      <c r="A153" s="142"/>
      <c r="B153" s="130" t="s">
        <v>51</v>
      </c>
      <c r="C153" s="353"/>
      <c r="D153" s="903"/>
      <c r="E153" s="904"/>
      <c r="F153" s="111" t="s">
        <v>790</v>
      </c>
      <c r="G153" s="112"/>
      <c r="H153" s="113">
        <v>1000</v>
      </c>
      <c r="I153" s="112"/>
      <c r="J153" s="410">
        <f>+J152+H153</f>
        <v>6500</v>
      </c>
      <c r="K153" s="147"/>
      <c r="L153" s="142"/>
      <c r="M153" s="142"/>
      <c r="N153" s="142"/>
    </row>
    <row r="154" spans="1:14" x14ac:dyDescent="0.2">
      <c r="A154" s="142"/>
      <c r="B154" s="142"/>
      <c r="C154" s="141"/>
      <c r="D154" s="141"/>
      <c r="E154" s="148"/>
      <c r="F154" s="148"/>
      <c r="G154" s="144"/>
      <c r="H154" s="146"/>
      <c r="I154" s="147"/>
      <c r="J154" s="146"/>
      <c r="K154" s="147"/>
      <c r="L154" s="142"/>
      <c r="M154" s="142"/>
      <c r="N154" s="142"/>
    </row>
    <row r="155" spans="1:14" x14ac:dyDescent="0.2">
      <c r="A155" s="142"/>
      <c r="B155" s="142" t="s">
        <v>402</v>
      </c>
      <c r="C155" s="141"/>
      <c r="D155" s="141"/>
      <c r="E155" s="148"/>
      <c r="F155" s="148"/>
      <c r="G155" s="144"/>
      <c r="I155" s="92" t="s">
        <v>471</v>
      </c>
      <c r="J155" s="589"/>
      <c r="K155" s="147"/>
      <c r="L155" s="142"/>
      <c r="M155" s="142"/>
      <c r="N155" s="142"/>
    </row>
    <row r="156" spans="1:14" x14ac:dyDescent="0.2">
      <c r="A156" s="142"/>
      <c r="B156" s="891"/>
      <c r="C156" s="892"/>
      <c r="D156" s="893"/>
      <c r="E156" s="892"/>
      <c r="F156" s="894" t="s">
        <v>386</v>
      </c>
      <c r="G156" s="896" t="s">
        <v>339</v>
      </c>
      <c r="H156" s="896" t="s">
        <v>340</v>
      </c>
      <c r="I156" s="905" t="s">
        <v>352</v>
      </c>
      <c r="J156" s="906"/>
      <c r="K156" s="142"/>
      <c r="L156" s="142"/>
      <c r="M156" s="142"/>
      <c r="N156" s="142"/>
    </row>
    <row r="157" spans="1:14" x14ac:dyDescent="0.2">
      <c r="A157" s="142"/>
      <c r="B157" s="888" t="s">
        <v>337</v>
      </c>
      <c r="C157" s="889"/>
      <c r="D157" s="888" t="s">
        <v>387</v>
      </c>
      <c r="E157" s="889"/>
      <c r="F157" s="895"/>
      <c r="G157" s="897"/>
      <c r="H157" s="898"/>
      <c r="I157" s="101" t="s">
        <v>339</v>
      </c>
      <c r="J157" s="100" t="s">
        <v>340</v>
      </c>
      <c r="K157" s="141"/>
      <c r="L157" s="142"/>
      <c r="M157" s="142"/>
      <c r="N157" s="142"/>
    </row>
    <row r="158" spans="1:14" x14ac:dyDescent="0.2">
      <c r="A158" s="142"/>
      <c r="B158" s="369" t="s">
        <v>71</v>
      </c>
      <c r="C158" s="370"/>
      <c r="D158" s="907"/>
      <c r="E158" s="908"/>
      <c r="F158" s="104" t="s">
        <v>790</v>
      </c>
      <c r="G158" s="106" t="s">
        <v>354</v>
      </c>
      <c r="H158" s="106">
        <v>1400</v>
      </c>
      <c r="I158" s="106" t="s">
        <v>354</v>
      </c>
      <c r="J158" s="409">
        <f>+H158</f>
        <v>1400</v>
      </c>
      <c r="K158" s="148"/>
      <c r="L158" s="142"/>
      <c r="M158" s="142"/>
      <c r="N158" s="142"/>
    </row>
    <row r="159" spans="1:14" x14ac:dyDescent="0.2">
      <c r="A159" s="142"/>
      <c r="B159" s="911"/>
      <c r="C159" s="879"/>
      <c r="D159" s="901"/>
      <c r="E159" s="902"/>
      <c r="F159" s="108"/>
      <c r="G159" s="109"/>
      <c r="H159" s="103"/>
      <c r="I159" s="109"/>
      <c r="J159" s="110"/>
      <c r="K159" s="147"/>
      <c r="L159" s="142"/>
      <c r="M159" s="142"/>
      <c r="N159" s="142"/>
    </row>
    <row r="160" spans="1:14" x14ac:dyDescent="0.2">
      <c r="A160" s="142"/>
      <c r="B160" s="865"/>
      <c r="C160" s="882"/>
      <c r="D160" s="903"/>
      <c r="E160" s="904"/>
      <c r="F160" s="111"/>
      <c r="G160" s="112"/>
      <c r="H160" s="113"/>
      <c r="I160" s="112"/>
      <c r="J160" s="114"/>
      <c r="K160" s="136"/>
      <c r="L160" s="142"/>
      <c r="M160" s="142"/>
      <c r="N160" s="142"/>
    </row>
    <row r="162" spans="2:10" x14ac:dyDescent="0.2">
      <c r="B162" s="20" t="s">
        <v>258</v>
      </c>
      <c r="C162" s="141"/>
      <c r="D162" s="141"/>
      <c r="E162" s="148"/>
      <c r="F162" s="148"/>
      <c r="G162" s="144"/>
      <c r="I162" s="92" t="s">
        <v>472</v>
      </c>
      <c r="J162" s="589"/>
    </row>
    <row r="163" spans="2:10" x14ac:dyDescent="0.2">
      <c r="B163" s="891"/>
      <c r="C163" s="892"/>
      <c r="D163" s="893"/>
      <c r="E163" s="892"/>
      <c r="F163" s="894" t="s">
        <v>386</v>
      </c>
      <c r="G163" s="896" t="s">
        <v>339</v>
      </c>
      <c r="H163" s="896" t="s">
        <v>340</v>
      </c>
      <c r="I163" s="905" t="s">
        <v>352</v>
      </c>
      <c r="J163" s="906"/>
    </row>
    <row r="164" spans="2:10" x14ac:dyDescent="0.2">
      <c r="B164" s="888" t="s">
        <v>337</v>
      </c>
      <c r="C164" s="889"/>
      <c r="D164" s="888" t="s">
        <v>387</v>
      </c>
      <c r="E164" s="889"/>
      <c r="F164" s="895"/>
      <c r="G164" s="897"/>
      <c r="H164" s="898"/>
      <c r="I164" s="101" t="s">
        <v>339</v>
      </c>
      <c r="J164" s="100" t="s">
        <v>340</v>
      </c>
    </row>
    <row r="165" spans="2:10" x14ac:dyDescent="0.2">
      <c r="B165" s="369" t="s">
        <v>2</v>
      </c>
      <c r="C165" s="370"/>
      <c r="D165" s="1083" t="s">
        <v>352</v>
      </c>
      <c r="E165" s="1084"/>
      <c r="F165" s="104" t="s">
        <v>354</v>
      </c>
      <c r="G165" s="106" t="s">
        <v>354</v>
      </c>
      <c r="H165" s="107" t="s">
        <v>354</v>
      </c>
      <c r="I165" s="106" t="s">
        <v>354</v>
      </c>
      <c r="J165" s="409">
        <v>33300</v>
      </c>
    </row>
    <row r="166" spans="2:10" x14ac:dyDescent="0.2">
      <c r="B166" s="351" t="s">
        <v>49</v>
      </c>
      <c r="C166" s="352"/>
      <c r="D166" s="901"/>
      <c r="E166" s="902"/>
      <c r="F166" s="108" t="s">
        <v>790</v>
      </c>
      <c r="G166" s="109"/>
      <c r="H166" s="109">
        <v>10000</v>
      </c>
      <c r="I166" s="109"/>
      <c r="J166" s="410">
        <f>+J165+H166</f>
        <v>43300</v>
      </c>
    </row>
    <row r="167" spans="2:10" x14ac:dyDescent="0.2">
      <c r="B167" s="130"/>
      <c r="C167" s="353"/>
      <c r="D167" s="903"/>
      <c r="E167" s="904"/>
      <c r="F167" s="111"/>
      <c r="G167" s="112"/>
      <c r="H167" s="113"/>
      <c r="I167" s="112"/>
      <c r="J167" s="114"/>
    </row>
    <row r="168" spans="2:10" x14ac:dyDescent="0.2">
      <c r="B168" s="143"/>
      <c r="C168" s="143"/>
      <c r="D168" s="145"/>
      <c r="E168" s="145"/>
      <c r="F168" s="144"/>
      <c r="G168" s="146"/>
      <c r="H168" s="147"/>
      <c r="I168" s="146"/>
      <c r="J168" s="147"/>
    </row>
    <row r="169" spans="2:10" x14ac:dyDescent="0.2">
      <c r="B169" s="20" t="s">
        <v>261</v>
      </c>
      <c r="C169" s="141"/>
      <c r="D169" s="141"/>
      <c r="E169" s="148"/>
      <c r="F169" s="148"/>
      <c r="G169" s="144"/>
      <c r="I169" s="92" t="s">
        <v>273</v>
      </c>
      <c r="J169" s="589"/>
    </row>
    <row r="170" spans="2:10" x14ac:dyDescent="0.2">
      <c r="B170" s="891"/>
      <c r="C170" s="892"/>
      <c r="D170" s="893"/>
      <c r="E170" s="892"/>
      <c r="F170" s="894" t="s">
        <v>386</v>
      </c>
      <c r="G170" s="896" t="s">
        <v>339</v>
      </c>
      <c r="H170" s="896" t="s">
        <v>340</v>
      </c>
      <c r="I170" s="905" t="s">
        <v>352</v>
      </c>
      <c r="J170" s="906"/>
    </row>
    <row r="171" spans="2:10" x14ac:dyDescent="0.2">
      <c r="B171" s="888" t="s">
        <v>337</v>
      </c>
      <c r="C171" s="889"/>
      <c r="D171" s="888" t="s">
        <v>387</v>
      </c>
      <c r="E171" s="889"/>
      <c r="F171" s="895"/>
      <c r="G171" s="897"/>
      <c r="H171" s="898"/>
      <c r="I171" s="101" t="s">
        <v>339</v>
      </c>
      <c r="J171" s="100" t="s">
        <v>340</v>
      </c>
    </row>
    <row r="172" spans="2:10" x14ac:dyDescent="0.2">
      <c r="B172" s="369" t="s">
        <v>69</v>
      </c>
      <c r="C172" s="370"/>
      <c r="D172" s="907"/>
      <c r="E172" s="908"/>
      <c r="F172" s="104" t="s">
        <v>790</v>
      </c>
      <c r="G172" s="106">
        <v>4000</v>
      </c>
      <c r="H172" s="107" t="s">
        <v>354</v>
      </c>
      <c r="I172" s="106">
        <f>+G172</f>
        <v>4000</v>
      </c>
      <c r="J172" s="105" t="s">
        <v>354</v>
      </c>
    </row>
    <row r="173" spans="2:10" x14ac:dyDescent="0.2">
      <c r="B173" s="911"/>
      <c r="C173" s="879"/>
      <c r="D173" s="901"/>
      <c r="E173" s="902"/>
      <c r="F173" s="108"/>
      <c r="G173" s="109"/>
      <c r="H173" s="103"/>
      <c r="I173" s="109"/>
      <c r="J173" s="110"/>
    </row>
    <row r="174" spans="2:10" x14ac:dyDescent="0.2">
      <c r="B174" s="865"/>
      <c r="C174" s="882"/>
      <c r="D174" s="903"/>
      <c r="E174" s="904"/>
      <c r="F174" s="111"/>
      <c r="G174" s="112"/>
      <c r="H174" s="113"/>
      <c r="I174" s="112"/>
      <c r="J174" s="114"/>
    </row>
    <row r="175" spans="2:10" x14ac:dyDescent="0.2">
      <c r="B175" s="143"/>
      <c r="C175" s="143"/>
      <c r="D175" s="145"/>
      <c r="E175" s="145"/>
      <c r="F175" s="144"/>
      <c r="G175" s="146"/>
      <c r="H175" s="147"/>
      <c r="I175" s="146"/>
      <c r="J175" s="147"/>
    </row>
    <row r="176" spans="2:10" x14ac:dyDescent="0.2">
      <c r="B176" s="143"/>
      <c r="C176" s="143"/>
      <c r="D176" s="145"/>
      <c r="E176" s="145"/>
      <c r="F176" s="144"/>
      <c r="G176" s="146"/>
      <c r="H176" s="147"/>
      <c r="I176" s="146"/>
      <c r="J176" s="147"/>
    </row>
    <row r="177" spans="2:10" x14ac:dyDescent="0.2">
      <c r="B177" s="20" t="s">
        <v>405</v>
      </c>
      <c r="C177" s="141"/>
      <c r="D177" s="141"/>
      <c r="E177" s="148"/>
      <c r="F177" s="148"/>
      <c r="G177" s="144"/>
      <c r="I177" s="92" t="s">
        <v>473</v>
      </c>
      <c r="J177" s="589"/>
    </row>
    <row r="178" spans="2:10" x14ac:dyDescent="0.2">
      <c r="B178" s="891"/>
      <c r="C178" s="892"/>
      <c r="D178" s="893"/>
      <c r="E178" s="892"/>
      <c r="F178" s="894" t="s">
        <v>386</v>
      </c>
      <c r="G178" s="896" t="s">
        <v>339</v>
      </c>
      <c r="H178" s="896" t="s">
        <v>340</v>
      </c>
      <c r="I178" s="905" t="s">
        <v>352</v>
      </c>
      <c r="J178" s="906"/>
    </row>
    <row r="179" spans="2:10" x14ac:dyDescent="0.2">
      <c r="B179" s="888" t="s">
        <v>337</v>
      </c>
      <c r="C179" s="889"/>
      <c r="D179" s="888" t="s">
        <v>387</v>
      </c>
      <c r="E179" s="889"/>
      <c r="F179" s="895"/>
      <c r="G179" s="897"/>
      <c r="H179" s="898"/>
      <c r="I179" s="101" t="s">
        <v>339</v>
      </c>
      <c r="J179" s="100" t="s">
        <v>340</v>
      </c>
    </row>
    <row r="180" spans="2:10" x14ac:dyDescent="0.2">
      <c r="B180" s="549" t="s">
        <v>2</v>
      </c>
      <c r="C180" s="370"/>
      <c r="D180" s="907"/>
      <c r="E180" s="908"/>
      <c r="F180" s="421" t="s">
        <v>354</v>
      </c>
      <c r="G180" s="106" t="s">
        <v>354</v>
      </c>
      <c r="H180" s="821" t="s">
        <v>354</v>
      </c>
      <c r="I180" s="106" t="s">
        <v>354</v>
      </c>
      <c r="J180" s="409">
        <v>10800</v>
      </c>
    </row>
    <row r="181" spans="2:10" x14ac:dyDescent="0.2">
      <c r="B181" s="369" t="s">
        <v>73</v>
      </c>
      <c r="C181" s="352"/>
      <c r="D181" s="901"/>
      <c r="E181" s="902"/>
      <c r="F181" s="108" t="s">
        <v>790</v>
      </c>
      <c r="G181" s="109"/>
      <c r="H181" s="109">
        <v>5400</v>
      </c>
      <c r="I181" s="109"/>
      <c r="J181" s="410">
        <f>+J180+H181</f>
        <v>16200</v>
      </c>
    </row>
    <row r="182" spans="2:10" x14ac:dyDescent="0.2">
      <c r="B182" s="351" t="s">
        <v>70</v>
      </c>
      <c r="C182" s="352"/>
      <c r="D182" s="901"/>
      <c r="E182" s="902"/>
      <c r="F182" s="550" t="s">
        <v>790</v>
      </c>
      <c r="G182" s="109"/>
      <c r="H182" s="103">
        <v>3800</v>
      </c>
      <c r="I182" s="109"/>
      <c r="J182" s="410">
        <f>+J181+H182</f>
        <v>20000</v>
      </c>
    </row>
    <row r="183" spans="2:10" x14ac:dyDescent="0.2">
      <c r="B183" s="351"/>
      <c r="C183" s="352"/>
      <c r="D183" s="901"/>
      <c r="E183" s="902"/>
      <c r="F183" s="108"/>
      <c r="G183" s="109"/>
      <c r="H183" s="103"/>
      <c r="I183" s="109"/>
      <c r="J183" s="110"/>
    </row>
    <row r="184" spans="2:10" x14ac:dyDescent="0.2">
      <c r="B184" s="130"/>
      <c r="C184" s="353"/>
      <c r="D184" s="903"/>
      <c r="E184" s="904"/>
      <c r="F184" s="111"/>
      <c r="G184" s="112"/>
      <c r="H184" s="113"/>
      <c r="I184" s="112"/>
      <c r="J184" s="114"/>
    </row>
    <row r="185" spans="2:10" x14ac:dyDescent="0.2">
      <c r="B185" s="143"/>
      <c r="C185" s="143"/>
      <c r="D185" s="145"/>
      <c r="E185" s="145"/>
      <c r="F185" s="144"/>
      <c r="G185" s="146"/>
      <c r="H185" s="147"/>
      <c r="I185" s="146"/>
      <c r="J185" s="147"/>
    </row>
    <row r="186" spans="2:10" x14ac:dyDescent="0.2">
      <c r="B186" s="20" t="s">
        <v>410</v>
      </c>
      <c r="C186" s="141"/>
      <c r="D186" s="141"/>
      <c r="E186" s="148"/>
      <c r="F186" s="148"/>
      <c r="G186" s="144"/>
      <c r="I186" s="92" t="s">
        <v>474</v>
      </c>
      <c r="J186" s="589"/>
    </row>
    <row r="187" spans="2:10" x14ac:dyDescent="0.2">
      <c r="B187" s="891"/>
      <c r="C187" s="892"/>
      <c r="D187" s="893"/>
      <c r="E187" s="892"/>
      <c r="F187" s="894" t="s">
        <v>386</v>
      </c>
      <c r="G187" s="896" t="s">
        <v>339</v>
      </c>
      <c r="H187" s="896" t="s">
        <v>340</v>
      </c>
      <c r="I187" s="905" t="s">
        <v>352</v>
      </c>
      <c r="J187" s="906"/>
    </row>
    <row r="188" spans="2:10" x14ac:dyDescent="0.2">
      <c r="B188" s="888" t="s">
        <v>337</v>
      </c>
      <c r="C188" s="889"/>
      <c r="D188" s="888" t="s">
        <v>387</v>
      </c>
      <c r="E188" s="889"/>
      <c r="F188" s="895"/>
      <c r="G188" s="897"/>
      <c r="H188" s="898"/>
      <c r="I188" s="101" t="s">
        <v>339</v>
      </c>
      <c r="J188" s="100" t="s">
        <v>340</v>
      </c>
    </row>
    <row r="189" spans="2:10" x14ac:dyDescent="0.2">
      <c r="B189" s="549" t="s">
        <v>2</v>
      </c>
      <c r="C189" s="370"/>
      <c r="D189" s="907"/>
      <c r="E189" s="908"/>
      <c r="F189" s="421" t="s">
        <v>354</v>
      </c>
      <c r="G189" s="821" t="s">
        <v>354</v>
      </c>
      <c r="H189" s="107" t="s">
        <v>354</v>
      </c>
      <c r="I189" s="106">
        <v>2500</v>
      </c>
      <c r="J189" s="105" t="s">
        <v>354</v>
      </c>
    </row>
    <row r="190" spans="2:10" x14ac:dyDescent="0.2">
      <c r="B190" s="417" t="s">
        <v>52</v>
      </c>
      <c r="C190" s="352"/>
      <c r="D190" s="901"/>
      <c r="E190" s="902"/>
      <c r="F190" s="550" t="s">
        <v>790</v>
      </c>
      <c r="G190" s="109">
        <v>1000</v>
      </c>
      <c r="H190" s="103"/>
      <c r="I190" s="109">
        <f>+I189+G190</f>
        <v>3500</v>
      </c>
      <c r="J190" s="110"/>
    </row>
    <row r="191" spans="2:10" x14ac:dyDescent="0.2">
      <c r="B191" s="130"/>
      <c r="C191" s="353"/>
      <c r="D191" s="903"/>
      <c r="E191" s="904"/>
      <c r="F191" s="111"/>
      <c r="G191" s="112"/>
      <c r="H191" s="113"/>
      <c r="I191" s="112"/>
      <c r="J191" s="114"/>
    </row>
    <row r="192" spans="2:10" x14ac:dyDescent="0.2">
      <c r="B192" s="143"/>
      <c r="C192" s="143"/>
      <c r="D192" s="145"/>
      <c r="E192" s="145"/>
      <c r="F192" s="144"/>
      <c r="G192" s="146"/>
      <c r="H192" s="147"/>
      <c r="I192" s="146"/>
      <c r="J192" s="147"/>
    </row>
    <row r="193" spans="2:10" x14ac:dyDescent="0.2">
      <c r="B193" s="20" t="s">
        <v>407</v>
      </c>
      <c r="C193" s="141"/>
      <c r="D193" s="141"/>
      <c r="E193" s="148"/>
      <c r="F193" s="148"/>
      <c r="G193" s="144"/>
      <c r="I193" s="92" t="s">
        <v>475</v>
      </c>
      <c r="J193" s="589"/>
    </row>
    <row r="194" spans="2:10" x14ac:dyDescent="0.2">
      <c r="B194" s="891"/>
      <c r="C194" s="892"/>
      <c r="D194" s="893"/>
      <c r="E194" s="892"/>
      <c r="F194" s="894" t="s">
        <v>386</v>
      </c>
      <c r="G194" s="896" t="s">
        <v>339</v>
      </c>
      <c r="H194" s="896" t="s">
        <v>340</v>
      </c>
      <c r="I194" s="905" t="s">
        <v>352</v>
      </c>
      <c r="J194" s="906"/>
    </row>
    <row r="195" spans="2:10" x14ac:dyDescent="0.2">
      <c r="B195" s="888" t="s">
        <v>337</v>
      </c>
      <c r="C195" s="889"/>
      <c r="D195" s="888" t="s">
        <v>387</v>
      </c>
      <c r="E195" s="889"/>
      <c r="F195" s="895"/>
      <c r="G195" s="897"/>
      <c r="H195" s="898"/>
      <c r="I195" s="101" t="s">
        <v>339</v>
      </c>
      <c r="J195" s="100" t="s">
        <v>340</v>
      </c>
    </row>
    <row r="196" spans="2:10" x14ac:dyDescent="0.2">
      <c r="B196" s="549" t="s">
        <v>2</v>
      </c>
      <c r="C196" s="370"/>
      <c r="D196" s="907"/>
      <c r="E196" s="908"/>
      <c r="F196" s="421" t="s">
        <v>354</v>
      </c>
      <c r="G196" s="821" t="s">
        <v>354</v>
      </c>
      <c r="H196" s="107" t="s">
        <v>354</v>
      </c>
      <c r="I196" s="106">
        <v>900</v>
      </c>
      <c r="J196" s="105" t="s">
        <v>354</v>
      </c>
    </row>
    <row r="197" spans="2:10" x14ac:dyDescent="0.2">
      <c r="B197" s="417" t="s">
        <v>72</v>
      </c>
      <c r="C197" s="352"/>
      <c r="D197" s="901"/>
      <c r="E197" s="902"/>
      <c r="F197" s="550" t="s">
        <v>790</v>
      </c>
      <c r="G197" s="109">
        <v>600</v>
      </c>
      <c r="H197" s="103"/>
      <c r="I197" s="109">
        <f>+I196+G197</f>
        <v>1500</v>
      </c>
      <c r="J197" s="110"/>
    </row>
    <row r="198" spans="2:10" x14ac:dyDescent="0.2">
      <c r="B198" s="130"/>
      <c r="C198" s="353"/>
      <c r="D198" s="903"/>
      <c r="E198" s="904"/>
      <c r="F198" s="111"/>
      <c r="G198" s="112"/>
      <c r="H198" s="113"/>
      <c r="I198" s="112"/>
      <c r="J198" s="114"/>
    </row>
    <row r="199" spans="2:10" x14ac:dyDescent="0.2">
      <c r="B199" s="143"/>
      <c r="C199" s="143"/>
      <c r="D199" s="145"/>
      <c r="E199" s="145"/>
      <c r="F199" s="144"/>
      <c r="G199" s="146"/>
      <c r="H199" s="147"/>
      <c r="I199" s="146"/>
      <c r="J199" s="147"/>
    </row>
    <row r="200" spans="2:10" x14ac:dyDescent="0.2">
      <c r="B200" s="143"/>
      <c r="C200" s="143"/>
      <c r="D200" s="145"/>
      <c r="E200" s="145"/>
      <c r="F200" s="144"/>
      <c r="G200" s="146"/>
      <c r="H200" s="147"/>
      <c r="I200" s="146"/>
      <c r="J200" s="147"/>
    </row>
    <row r="201" spans="2:10" x14ac:dyDescent="0.2">
      <c r="B201" s="143"/>
      <c r="C201" s="143"/>
      <c r="D201" s="145"/>
      <c r="E201" s="145"/>
      <c r="F201" s="144"/>
      <c r="G201" s="146"/>
      <c r="H201" s="147"/>
      <c r="I201" s="146"/>
      <c r="J201" s="147"/>
    </row>
    <row r="202" spans="2:10" x14ac:dyDescent="0.2">
      <c r="B202" s="143"/>
      <c r="C202" s="143"/>
      <c r="D202" s="145"/>
      <c r="E202" s="145"/>
      <c r="F202" s="144"/>
      <c r="G202" s="146"/>
      <c r="H202" s="147"/>
      <c r="I202" s="146"/>
      <c r="J202" s="147"/>
    </row>
    <row r="203" spans="2:10" x14ac:dyDescent="0.2">
      <c r="B203" s="143"/>
      <c r="C203" s="143"/>
      <c r="D203" s="145"/>
      <c r="E203" s="145"/>
      <c r="F203" s="144"/>
      <c r="G203" s="146"/>
      <c r="H203" s="147"/>
      <c r="I203" s="146"/>
      <c r="J203" s="147"/>
    </row>
    <row r="204" spans="2:10" x14ac:dyDescent="0.2">
      <c r="B204" s="143"/>
      <c r="C204" s="143"/>
      <c r="D204" s="145"/>
      <c r="E204" s="145"/>
      <c r="F204" s="144"/>
      <c r="G204" s="146"/>
      <c r="H204" s="147"/>
      <c r="I204" s="146"/>
      <c r="J204" s="147"/>
    </row>
    <row r="205" spans="2:10" x14ac:dyDescent="0.2">
      <c r="B205" s="143"/>
      <c r="C205" s="143"/>
      <c r="D205" s="145"/>
      <c r="E205" s="145"/>
      <c r="F205" s="144"/>
      <c r="G205" s="146"/>
      <c r="H205" s="147"/>
      <c r="I205" s="146"/>
      <c r="J205" s="147"/>
    </row>
    <row r="206" spans="2:10" x14ac:dyDescent="0.2">
      <c r="B206" s="143"/>
      <c r="C206" s="143"/>
      <c r="D206" s="145"/>
      <c r="E206" s="145"/>
      <c r="F206" s="144"/>
      <c r="G206" s="146"/>
      <c r="H206" s="147"/>
      <c r="I206" s="146"/>
      <c r="J206" s="147"/>
    </row>
    <row r="207" spans="2:10" x14ac:dyDescent="0.2">
      <c r="B207" s="143"/>
      <c r="C207" s="143"/>
      <c r="D207" s="145"/>
      <c r="E207" s="145"/>
      <c r="F207" s="144"/>
      <c r="G207" s="146"/>
      <c r="H207" s="147"/>
      <c r="I207" s="146"/>
      <c r="J207" s="147"/>
    </row>
    <row r="208" spans="2:10" x14ac:dyDescent="0.2">
      <c r="B208" s="143"/>
      <c r="C208" s="143"/>
      <c r="D208" s="145"/>
      <c r="E208" s="145"/>
      <c r="F208" s="144"/>
      <c r="G208" s="146"/>
      <c r="H208" s="147"/>
      <c r="I208" s="146"/>
      <c r="J208" s="147"/>
    </row>
    <row r="209" spans="2:11" x14ac:dyDescent="0.2">
      <c r="B209" s="143"/>
      <c r="C209" s="143"/>
      <c r="D209" s="145"/>
      <c r="E209" s="145"/>
      <c r="F209" s="144"/>
      <c r="G209" s="146"/>
      <c r="H209" s="147"/>
      <c r="I209" s="146"/>
      <c r="J209" s="147"/>
    </row>
    <row r="210" spans="2:11" x14ac:dyDescent="0.2">
      <c r="B210" s="143"/>
      <c r="C210" s="143"/>
      <c r="D210" s="145"/>
      <c r="E210" s="145"/>
      <c r="F210" s="144"/>
      <c r="G210" s="146"/>
      <c r="H210" s="147"/>
      <c r="I210" s="146"/>
      <c r="J210" s="147"/>
    </row>
    <row r="211" spans="2:11" x14ac:dyDescent="0.2">
      <c r="B211" s="143"/>
      <c r="C211" s="143"/>
      <c r="D211" s="145"/>
      <c r="E211" s="145"/>
      <c r="F211" s="144"/>
      <c r="G211" s="146"/>
      <c r="H211" s="147"/>
      <c r="I211" s="146"/>
      <c r="J211" s="147"/>
    </row>
    <row r="212" spans="2:11" x14ac:dyDescent="0.2">
      <c r="B212" s="143"/>
      <c r="C212" s="143"/>
      <c r="D212" s="145"/>
      <c r="E212" s="145"/>
      <c r="F212" s="144"/>
      <c r="G212" s="146"/>
      <c r="H212" s="147"/>
      <c r="I212" s="146"/>
      <c r="J212" s="147"/>
    </row>
    <row r="213" spans="2:11" x14ac:dyDescent="0.2">
      <c r="B213" s="143"/>
      <c r="C213" s="143"/>
      <c r="D213" s="145"/>
      <c r="E213" s="145"/>
      <c r="F213" s="144"/>
      <c r="G213" s="146"/>
      <c r="H213" s="147"/>
      <c r="I213" s="146"/>
      <c r="J213" s="147"/>
    </row>
    <row r="214" spans="2:11" x14ac:dyDescent="0.2">
      <c r="B214" s="143"/>
      <c r="C214" s="143"/>
      <c r="D214" s="145"/>
      <c r="E214" s="145"/>
      <c r="F214" s="144"/>
      <c r="G214" s="146"/>
      <c r="H214" s="147"/>
      <c r="I214" s="146"/>
      <c r="J214" s="147"/>
    </row>
    <row r="215" spans="2:11" x14ac:dyDescent="0.2">
      <c r="B215" s="143"/>
      <c r="C215" s="143"/>
      <c r="D215" s="145"/>
      <c r="E215" s="145"/>
      <c r="F215" s="144"/>
      <c r="G215" s="146"/>
      <c r="H215" s="147"/>
      <c r="I215" s="146"/>
      <c r="J215" s="147"/>
    </row>
    <row r="216" spans="2:11" x14ac:dyDescent="0.2">
      <c r="B216" s="143"/>
      <c r="C216" s="143"/>
      <c r="D216" s="145"/>
      <c r="E216" s="145"/>
      <c r="F216" s="144"/>
      <c r="G216" s="146"/>
      <c r="H216" s="147"/>
      <c r="I216" s="146"/>
      <c r="J216" s="147"/>
    </row>
    <row r="217" spans="2:11" x14ac:dyDescent="0.2">
      <c r="B217" s="143"/>
      <c r="C217" s="143"/>
      <c r="D217" s="145"/>
      <c r="E217" s="145"/>
      <c r="F217" s="144"/>
      <c r="G217" s="146"/>
      <c r="H217" s="147"/>
      <c r="I217" s="146"/>
      <c r="J217" s="147"/>
    </row>
    <row r="218" spans="2:11" x14ac:dyDescent="0.2">
      <c r="B218" s="143"/>
      <c r="C218" s="143"/>
      <c r="D218" s="145"/>
      <c r="E218" s="145"/>
      <c r="F218" s="144"/>
      <c r="G218" s="146"/>
      <c r="H218" s="147"/>
      <c r="I218" s="146"/>
      <c r="J218" s="147"/>
    </row>
    <row r="219" spans="2:11" x14ac:dyDescent="0.2">
      <c r="B219" s="143"/>
      <c r="C219" s="143"/>
      <c r="D219" s="145"/>
      <c r="E219" s="145"/>
      <c r="F219" s="144"/>
      <c r="G219" s="146"/>
      <c r="H219" s="147"/>
      <c r="I219" s="146"/>
      <c r="J219" s="147"/>
    </row>
    <row r="220" spans="2:11" x14ac:dyDescent="0.2">
      <c r="B220" s="143"/>
      <c r="C220" s="143"/>
      <c r="D220" s="145"/>
      <c r="E220" s="145"/>
      <c r="F220" s="144"/>
      <c r="G220" s="146"/>
      <c r="H220" s="147"/>
      <c r="I220" s="146"/>
      <c r="J220" s="147"/>
    </row>
    <row r="221" spans="2:11" ht="15.75" x14ac:dyDescent="0.25">
      <c r="B221" s="19" t="s">
        <v>437</v>
      </c>
    </row>
    <row r="223" spans="2:11" ht="15.75" x14ac:dyDescent="0.25">
      <c r="B223" s="848" t="s">
        <v>888</v>
      </c>
      <c r="C223" s="849"/>
      <c r="D223" s="849"/>
      <c r="E223" s="849"/>
      <c r="F223" s="849"/>
      <c r="G223" s="849"/>
      <c r="H223" s="849"/>
      <c r="I223" s="849"/>
      <c r="J223" s="849"/>
      <c r="K223" s="850"/>
    </row>
    <row r="224" spans="2:11" ht="15.75" x14ac:dyDescent="0.25">
      <c r="B224" s="851" t="s">
        <v>350</v>
      </c>
      <c r="C224" s="852"/>
      <c r="D224" s="852"/>
      <c r="E224" s="852"/>
      <c r="F224" s="852"/>
      <c r="G224" s="852"/>
      <c r="H224" s="852"/>
      <c r="I224" s="852"/>
      <c r="J224" s="852"/>
      <c r="K224" s="853"/>
    </row>
    <row r="225" spans="2:11" ht="15.75" x14ac:dyDescent="0.25">
      <c r="B225" s="854" t="s">
        <v>852</v>
      </c>
      <c r="C225" s="855"/>
      <c r="D225" s="855"/>
      <c r="E225" s="855"/>
      <c r="F225" s="855"/>
      <c r="G225" s="855"/>
      <c r="H225" s="855"/>
      <c r="I225" s="855"/>
      <c r="J225" s="855"/>
      <c r="K225" s="856"/>
    </row>
    <row r="226" spans="2:11" ht="15.75" x14ac:dyDescent="0.25">
      <c r="B226" s="867" t="s">
        <v>419</v>
      </c>
      <c r="C226" s="861"/>
      <c r="D226" s="857" t="s">
        <v>351</v>
      </c>
      <c r="E226" s="858"/>
      <c r="F226" s="858"/>
      <c r="G226" s="858"/>
      <c r="H226" s="858"/>
      <c r="I226" s="859"/>
      <c r="J226" s="867" t="s">
        <v>352</v>
      </c>
      <c r="K226" s="861"/>
    </row>
    <row r="227" spans="2:11" ht="15.75" x14ac:dyDescent="0.25">
      <c r="B227" s="369"/>
      <c r="C227" s="319"/>
      <c r="D227" s="557"/>
      <c r="E227" s="426"/>
      <c r="F227" s="426"/>
      <c r="G227" s="426"/>
      <c r="H227" s="426"/>
      <c r="I227" s="370"/>
      <c r="J227" s="181" t="s">
        <v>339</v>
      </c>
      <c r="K227" s="182" t="s">
        <v>340</v>
      </c>
    </row>
    <row r="228" spans="2:11" x14ac:dyDescent="0.2">
      <c r="B228" s="351"/>
      <c r="C228" s="319">
        <v>11</v>
      </c>
      <c r="D228" s="557" t="s">
        <v>341</v>
      </c>
      <c r="E228" s="292"/>
      <c r="F228" s="292"/>
      <c r="G228" s="292"/>
      <c r="H228" s="292"/>
      <c r="I228" s="352"/>
      <c r="J228" s="530">
        <v>11000</v>
      </c>
      <c r="K228" s="98"/>
    </row>
    <row r="229" spans="2:11" x14ac:dyDescent="0.2">
      <c r="B229" s="351"/>
      <c r="C229" s="79">
        <v>12</v>
      </c>
      <c r="D229" s="558" t="s">
        <v>344</v>
      </c>
      <c r="E229" s="292"/>
      <c r="F229" s="292"/>
      <c r="G229" s="292"/>
      <c r="H229" s="292"/>
      <c r="I229" s="352"/>
      <c r="J229" s="301">
        <v>8200</v>
      </c>
      <c r="K229" s="80"/>
    </row>
    <row r="230" spans="2:11" x14ac:dyDescent="0.2">
      <c r="B230" s="351"/>
      <c r="C230" s="79">
        <v>13</v>
      </c>
      <c r="D230" s="558" t="s">
        <v>335</v>
      </c>
      <c r="E230" s="292"/>
      <c r="F230" s="292"/>
      <c r="G230" s="292"/>
      <c r="H230" s="292"/>
      <c r="I230" s="352"/>
      <c r="J230" s="301">
        <v>1400</v>
      </c>
      <c r="K230" s="80"/>
    </row>
    <row r="231" spans="2:11" x14ac:dyDescent="0.2">
      <c r="B231" s="351"/>
      <c r="C231" s="79">
        <v>14</v>
      </c>
      <c r="D231" s="558" t="s">
        <v>425</v>
      </c>
      <c r="E231" s="292"/>
      <c r="F231" s="292"/>
      <c r="G231" s="292"/>
      <c r="H231" s="292"/>
      <c r="I231" s="352"/>
      <c r="J231" s="301">
        <v>4600</v>
      </c>
      <c r="K231" s="80"/>
    </row>
    <row r="232" spans="2:11" x14ac:dyDescent="0.2">
      <c r="B232" s="351"/>
      <c r="C232" s="79">
        <v>15</v>
      </c>
      <c r="D232" s="558" t="s">
        <v>784</v>
      </c>
      <c r="E232" s="292"/>
      <c r="F232" s="292"/>
      <c r="G232" s="292"/>
      <c r="H232" s="292"/>
      <c r="I232" s="352"/>
      <c r="J232" s="301">
        <v>10000</v>
      </c>
      <c r="K232" s="80"/>
    </row>
    <row r="233" spans="2:11" x14ac:dyDescent="0.2">
      <c r="B233" s="351"/>
      <c r="C233" s="79">
        <v>16</v>
      </c>
      <c r="D233" s="558" t="s">
        <v>332</v>
      </c>
      <c r="E233" s="292"/>
      <c r="F233" s="292"/>
      <c r="G233" s="292"/>
      <c r="H233" s="292"/>
      <c r="I233" s="352"/>
      <c r="J233" s="301">
        <v>27000</v>
      </c>
      <c r="K233" s="80"/>
    </row>
    <row r="234" spans="2:11" x14ac:dyDescent="0.2">
      <c r="B234" s="351"/>
      <c r="C234" s="79">
        <v>21</v>
      </c>
      <c r="D234" s="558" t="s">
        <v>342</v>
      </c>
      <c r="E234" s="292"/>
      <c r="F234" s="292"/>
      <c r="G234" s="292"/>
      <c r="H234" s="292"/>
      <c r="I234" s="352"/>
      <c r="J234" s="26" t="s">
        <v>354</v>
      </c>
      <c r="K234" s="531">
        <v>6500</v>
      </c>
    </row>
    <row r="235" spans="2:11" x14ac:dyDescent="0.2">
      <c r="B235" s="351"/>
      <c r="C235" s="79">
        <v>22</v>
      </c>
      <c r="D235" s="558" t="s">
        <v>333</v>
      </c>
      <c r="E235" s="292"/>
      <c r="F235" s="292"/>
      <c r="G235" s="292"/>
      <c r="H235" s="292"/>
      <c r="I235" s="352"/>
      <c r="J235" s="26" t="s">
        <v>354</v>
      </c>
      <c r="K235" s="532">
        <v>1400</v>
      </c>
    </row>
    <row r="236" spans="2:11" x14ac:dyDescent="0.2">
      <c r="B236" s="351"/>
      <c r="C236" s="79">
        <v>31</v>
      </c>
      <c r="D236" s="558" t="s">
        <v>249</v>
      </c>
      <c r="E236" s="292"/>
      <c r="F236" s="292"/>
      <c r="G236" s="292"/>
      <c r="H236" s="292"/>
      <c r="I236" s="352"/>
      <c r="J236" s="26" t="s">
        <v>354</v>
      </c>
      <c r="K236" s="532">
        <v>43300</v>
      </c>
    </row>
    <row r="237" spans="2:11" x14ac:dyDescent="0.2">
      <c r="B237" s="351"/>
      <c r="C237" s="79">
        <v>33</v>
      </c>
      <c r="D237" s="558" t="s">
        <v>251</v>
      </c>
      <c r="E237" s="292"/>
      <c r="F237" s="292"/>
      <c r="G237" s="292"/>
      <c r="H237" s="292"/>
      <c r="I237" s="352"/>
      <c r="J237" s="301">
        <v>4000</v>
      </c>
      <c r="K237" s="80" t="s">
        <v>354</v>
      </c>
    </row>
    <row r="238" spans="2:11" x14ac:dyDescent="0.2">
      <c r="B238" s="351"/>
      <c r="C238" s="79">
        <v>41</v>
      </c>
      <c r="D238" s="558" t="s">
        <v>331</v>
      </c>
      <c r="E238" s="292"/>
      <c r="F238" s="292"/>
      <c r="G238" s="292"/>
      <c r="H238" s="292"/>
      <c r="I238" s="352"/>
      <c r="J238" s="26" t="s">
        <v>354</v>
      </c>
      <c r="K238" s="532">
        <v>20000</v>
      </c>
    </row>
    <row r="239" spans="2:11" x14ac:dyDescent="0.2">
      <c r="B239" s="351"/>
      <c r="C239" s="79">
        <v>51</v>
      </c>
      <c r="D239" s="558" t="s">
        <v>355</v>
      </c>
      <c r="E239" s="292"/>
      <c r="F239" s="292"/>
      <c r="G239" s="292"/>
      <c r="H239" s="292"/>
      <c r="I239" s="352"/>
      <c r="J239" s="301">
        <v>3500</v>
      </c>
      <c r="K239" s="80" t="s">
        <v>354</v>
      </c>
    </row>
    <row r="240" spans="2:11" x14ac:dyDescent="0.2">
      <c r="B240" s="351"/>
      <c r="C240" s="79">
        <v>52</v>
      </c>
      <c r="D240" s="558" t="s">
        <v>343</v>
      </c>
      <c r="E240" s="292"/>
      <c r="F240" s="292"/>
      <c r="G240" s="292"/>
      <c r="H240" s="292"/>
      <c r="I240" s="352"/>
      <c r="J240" s="133">
        <v>1500</v>
      </c>
      <c r="K240" s="96"/>
    </row>
    <row r="241" spans="2:11" ht="15.75" thickBot="1" x14ac:dyDescent="0.25">
      <c r="B241" s="351"/>
      <c r="C241" s="352"/>
      <c r="D241" s="558" t="s">
        <v>624</v>
      </c>
      <c r="E241" s="292"/>
      <c r="F241" s="292"/>
      <c r="G241" s="292"/>
      <c r="H241" s="292"/>
      <c r="I241" s="352"/>
      <c r="J241" s="534">
        <f>SUM(J228:J240)</f>
        <v>71200</v>
      </c>
      <c r="K241" s="534">
        <f>SUM(K228:K240)</f>
        <v>71200</v>
      </c>
    </row>
    <row r="242" spans="2:11" ht="15.75" thickTop="1" x14ac:dyDescent="0.2">
      <c r="B242" s="351"/>
      <c r="C242" s="352"/>
      <c r="D242" s="292"/>
      <c r="E242" s="292"/>
      <c r="F242" s="292"/>
      <c r="G242" s="292"/>
      <c r="H242" s="292"/>
      <c r="I242" s="352"/>
      <c r="J242" s="176"/>
      <c r="K242" s="98"/>
    </row>
    <row r="243" spans="2:11" x14ac:dyDescent="0.2">
      <c r="B243" s="351"/>
      <c r="C243" s="352"/>
      <c r="D243" s="292"/>
      <c r="E243" s="292"/>
      <c r="F243" s="292"/>
      <c r="G243" s="292"/>
      <c r="H243" s="292"/>
      <c r="I243" s="352"/>
      <c r="J243" s="26"/>
      <c r="K243" s="80"/>
    </row>
    <row r="244" spans="2:11" x14ac:dyDescent="0.2">
      <c r="B244" s="351"/>
      <c r="C244" s="352"/>
      <c r="D244" s="292"/>
      <c r="E244" s="292"/>
      <c r="F244" s="292"/>
      <c r="G244" s="292"/>
      <c r="H244" s="292"/>
      <c r="I244" s="352"/>
      <c r="J244" s="26"/>
      <c r="K244" s="80"/>
    </row>
    <row r="245" spans="2:11" x14ac:dyDescent="0.2">
      <c r="B245" s="351"/>
      <c r="C245" s="352"/>
      <c r="D245" s="292"/>
      <c r="E245" s="292"/>
      <c r="F245" s="292"/>
      <c r="G245" s="292"/>
      <c r="H245" s="292"/>
      <c r="I245" s="352"/>
      <c r="J245" s="26"/>
      <c r="K245" s="80"/>
    </row>
    <row r="246" spans="2:11" x14ac:dyDescent="0.2">
      <c r="B246" s="351"/>
      <c r="C246" s="352"/>
      <c r="D246" s="292"/>
      <c r="E246" s="292"/>
      <c r="F246" s="292"/>
      <c r="G246" s="292"/>
      <c r="H246" s="292"/>
      <c r="I246" s="352"/>
      <c r="J246" s="133"/>
      <c r="K246" s="96"/>
    </row>
    <row r="247" spans="2:11" ht="15" customHeight="1" x14ac:dyDescent="0.2">
      <c r="B247" s="130"/>
      <c r="C247" s="353"/>
      <c r="D247" s="131"/>
      <c r="E247" s="131"/>
      <c r="F247" s="131"/>
      <c r="G247" s="131"/>
      <c r="H247" s="131"/>
      <c r="I247" s="353"/>
      <c r="J247" s="30"/>
      <c r="K247" s="33"/>
    </row>
  </sheetData>
  <mergeCells count="211">
    <mergeCell ref="D45:H46"/>
    <mergeCell ref="I45:I46"/>
    <mergeCell ref="J45:J46"/>
    <mergeCell ref="K45:K46"/>
    <mergeCell ref="I28:I29"/>
    <mergeCell ref="B34:C34"/>
    <mergeCell ref="B38:C38"/>
    <mergeCell ref="B42:C42"/>
    <mergeCell ref="B111:C111"/>
    <mergeCell ref="D111:E111"/>
    <mergeCell ref="I110:J110"/>
    <mergeCell ref="C18:K20"/>
    <mergeCell ref="B28:C29"/>
    <mergeCell ref="D28:H29"/>
    <mergeCell ref="B30:C30"/>
    <mergeCell ref="J28:J29"/>
    <mergeCell ref="K28:K29"/>
    <mergeCell ref="B45:C46"/>
    <mergeCell ref="H110:H111"/>
    <mergeCell ref="G119:G120"/>
    <mergeCell ref="H119:H120"/>
    <mergeCell ref="D105:E105"/>
    <mergeCell ref="F110:F111"/>
    <mergeCell ref="D104:E104"/>
    <mergeCell ref="D106:E106"/>
    <mergeCell ref="I119:J119"/>
    <mergeCell ref="G127:G128"/>
    <mergeCell ref="D98:E98"/>
    <mergeCell ref="B99:C99"/>
    <mergeCell ref="D99:E99"/>
    <mergeCell ref="B100:C100"/>
    <mergeCell ref="D100:E100"/>
    <mergeCell ref="B98:C98"/>
    <mergeCell ref="B101:C101"/>
    <mergeCell ref="G110:G111"/>
    <mergeCell ref="J139:K139"/>
    <mergeCell ref="G141:G142"/>
    <mergeCell ref="H141:H142"/>
    <mergeCell ref="D141:E141"/>
    <mergeCell ref="F141:F142"/>
    <mergeCell ref="I141:J141"/>
    <mergeCell ref="D142:E142"/>
    <mergeCell ref="D123:E123"/>
    <mergeCell ref="B91:C91"/>
    <mergeCell ref="D113:E113"/>
    <mergeCell ref="D121:E121"/>
    <mergeCell ref="D101:E101"/>
    <mergeCell ref="D102:E102"/>
    <mergeCell ref="D103:E103"/>
    <mergeCell ref="D112:E112"/>
    <mergeCell ref="D110:E110"/>
    <mergeCell ref="D116:E116"/>
    <mergeCell ref="I91:J91"/>
    <mergeCell ref="B92:C92"/>
    <mergeCell ref="D92:E92"/>
    <mergeCell ref="H91:H92"/>
    <mergeCell ref="G91:G92"/>
    <mergeCell ref="B93:C93"/>
    <mergeCell ref="D93:E93"/>
    <mergeCell ref="D91:E91"/>
    <mergeCell ref="F91:F92"/>
    <mergeCell ref="B97:C97"/>
    <mergeCell ref="D97:E97"/>
    <mergeCell ref="D107:E107"/>
    <mergeCell ref="B94:C94"/>
    <mergeCell ref="D94:E94"/>
    <mergeCell ref="B95:C95"/>
    <mergeCell ref="D95:E95"/>
    <mergeCell ref="B96:C96"/>
    <mergeCell ref="D96:E96"/>
    <mergeCell ref="B134:C134"/>
    <mergeCell ref="B110:C110"/>
    <mergeCell ref="H127:H128"/>
    <mergeCell ref="I127:J127"/>
    <mergeCell ref="B128:C128"/>
    <mergeCell ref="D114:E114"/>
    <mergeCell ref="D115:E115"/>
    <mergeCell ref="B119:C119"/>
    <mergeCell ref="D119:E119"/>
    <mergeCell ref="D122:E122"/>
    <mergeCell ref="D131:E131"/>
    <mergeCell ref="D129:E129"/>
    <mergeCell ref="B120:C120"/>
    <mergeCell ref="D120:E120"/>
    <mergeCell ref="D124:E124"/>
    <mergeCell ref="B127:C127"/>
    <mergeCell ref="D127:E127"/>
    <mergeCell ref="D128:E128"/>
    <mergeCell ref="E126:F126"/>
    <mergeCell ref="F119:F120"/>
    <mergeCell ref="F127:F128"/>
    <mergeCell ref="G134:G135"/>
    <mergeCell ref="H134:H135"/>
    <mergeCell ref="D145:E145"/>
    <mergeCell ref="B137:C137"/>
    <mergeCell ref="D137:E137"/>
    <mergeCell ref="B138:C138"/>
    <mergeCell ref="D138:E138"/>
    <mergeCell ref="B135:C135"/>
    <mergeCell ref="D135:E135"/>
    <mergeCell ref="D136:E136"/>
    <mergeCell ref="D134:E134"/>
    <mergeCell ref="F134:F135"/>
    <mergeCell ref="F148:F149"/>
    <mergeCell ref="I134:J134"/>
    <mergeCell ref="D153:E153"/>
    <mergeCell ref="H148:H149"/>
    <mergeCell ref="I148:J148"/>
    <mergeCell ref="D149:E149"/>
    <mergeCell ref="D148:E148"/>
    <mergeCell ref="I156:J156"/>
    <mergeCell ref="D144:E144"/>
    <mergeCell ref="H156:H157"/>
    <mergeCell ref="G148:G149"/>
    <mergeCell ref="D150:E150"/>
    <mergeCell ref="D152:E152"/>
    <mergeCell ref="D151:E151"/>
    <mergeCell ref="D156:E156"/>
    <mergeCell ref="F156:F157"/>
    <mergeCell ref="G156:G157"/>
    <mergeCell ref="B159:C159"/>
    <mergeCell ref="D159:E159"/>
    <mergeCell ref="D143:E143"/>
    <mergeCell ref="B156:C156"/>
    <mergeCell ref="B149:C149"/>
    <mergeCell ref="B148:C148"/>
    <mergeCell ref="B144:C144"/>
    <mergeCell ref="B160:C160"/>
    <mergeCell ref="D160:E160"/>
    <mergeCell ref="B86:C86"/>
    <mergeCell ref="D158:E158"/>
    <mergeCell ref="B145:C145"/>
    <mergeCell ref="B141:C141"/>
    <mergeCell ref="B142:C142"/>
    <mergeCell ref="D130:E130"/>
    <mergeCell ref="B157:C157"/>
    <mergeCell ref="D157:E157"/>
    <mergeCell ref="D165:E165"/>
    <mergeCell ref="I163:J163"/>
    <mergeCell ref="B164:C164"/>
    <mergeCell ref="D164:E164"/>
    <mergeCell ref="B163:C163"/>
    <mergeCell ref="D163:E163"/>
    <mergeCell ref="F163:F164"/>
    <mergeCell ref="G163:G164"/>
    <mergeCell ref="H163:H164"/>
    <mergeCell ref="D167:E167"/>
    <mergeCell ref="B170:C170"/>
    <mergeCell ref="D170:E170"/>
    <mergeCell ref="F170:F171"/>
    <mergeCell ref="G170:G171"/>
    <mergeCell ref="H170:H171"/>
    <mergeCell ref="D179:E179"/>
    <mergeCell ref="B173:C173"/>
    <mergeCell ref="D173:E173"/>
    <mergeCell ref="B174:C174"/>
    <mergeCell ref="D174:E174"/>
    <mergeCell ref="B171:C171"/>
    <mergeCell ref="D171:E171"/>
    <mergeCell ref="D166:E166"/>
    <mergeCell ref="D172:E172"/>
    <mergeCell ref="I170:J170"/>
    <mergeCell ref="B178:C178"/>
    <mergeCell ref="D178:E178"/>
    <mergeCell ref="F178:F179"/>
    <mergeCell ref="G178:G179"/>
    <mergeCell ref="H178:H179"/>
    <mergeCell ref="I178:J178"/>
    <mergeCell ref="B179:C179"/>
    <mergeCell ref="H187:H188"/>
    <mergeCell ref="I187:J187"/>
    <mergeCell ref="D180:E180"/>
    <mergeCell ref="D183:E183"/>
    <mergeCell ref="D181:E181"/>
    <mergeCell ref="D182:E182"/>
    <mergeCell ref="D190:E190"/>
    <mergeCell ref="B187:C187"/>
    <mergeCell ref="D187:E187"/>
    <mergeCell ref="B188:C188"/>
    <mergeCell ref="F187:F188"/>
    <mergeCell ref="G187:G188"/>
    <mergeCell ref="J226:K226"/>
    <mergeCell ref="B194:C194"/>
    <mergeCell ref="D194:E194"/>
    <mergeCell ref="F194:F195"/>
    <mergeCell ref="G194:G195"/>
    <mergeCell ref="H194:H195"/>
    <mergeCell ref="I194:J194"/>
    <mergeCell ref="B195:C195"/>
    <mergeCell ref="B225:K225"/>
    <mergeCell ref="B226:C226"/>
    <mergeCell ref="D226:I226"/>
    <mergeCell ref="B47:C47"/>
    <mergeCell ref="B52:C52"/>
    <mergeCell ref="B56:C56"/>
    <mergeCell ref="B60:C60"/>
    <mergeCell ref="B64:C64"/>
    <mergeCell ref="B68:C68"/>
    <mergeCell ref="D198:E198"/>
    <mergeCell ref="B73:C73"/>
    <mergeCell ref="B77:C77"/>
    <mergeCell ref="D191:E191"/>
    <mergeCell ref="D184:E184"/>
    <mergeCell ref="D188:E188"/>
    <mergeCell ref="C11:K16"/>
    <mergeCell ref="B223:K223"/>
    <mergeCell ref="B224:K224"/>
    <mergeCell ref="D195:E195"/>
    <mergeCell ref="D196:E196"/>
    <mergeCell ref="D197:E197"/>
    <mergeCell ref="D189:E189"/>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C16"/>
  <sheetViews>
    <sheetView showGridLines="0" view="pageLayout" zoomScaleNormal="100" workbookViewId="0"/>
  </sheetViews>
  <sheetFormatPr defaultRowHeight="15" x14ac:dyDescent="0.2"/>
  <cols>
    <col min="1" max="1" width="4.5703125" style="20" customWidth="1"/>
    <col min="2" max="2" width="3.5703125" style="20" customWidth="1"/>
    <col min="3" max="3" width="33.7109375" style="20" customWidth="1"/>
    <col min="4" max="16384" width="9.140625" style="20"/>
  </cols>
  <sheetData>
    <row r="1" spans="1:3" ht="15.75" x14ac:dyDescent="0.25">
      <c r="A1" s="19" t="s">
        <v>531</v>
      </c>
    </row>
    <row r="3" spans="1:3" x14ac:dyDescent="0.2">
      <c r="B3" s="20" t="s">
        <v>329</v>
      </c>
    </row>
    <row r="5" spans="1:3" ht="15.75" x14ac:dyDescent="0.25">
      <c r="A5" s="19" t="s">
        <v>318</v>
      </c>
    </row>
    <row r="7" spans="1:3" x14ac:dyDescent="0.2">
      <c r="B7" s="154" t="s">
        <v>319</v>
      </c>
      <c r="C7" s="4" t="s">
        <v>596</v>
      </c>
    </row>
    <row r="8" spans="1:3" x14ac:dyDescent="0.2">
      <c r="B8" s="161" t="s">
        <v>320</v>
      </c>
      <c r="C8" s="7" t="s">
        <v>247</v>
      </c>
    </row>
    <row r="9" spans="1:3" x14ac:dyDescent="0.2">
      <c r="B9" s="162" t="s">
        <v>321</v>
      </c>
      <c r="C9" s="157" t="s">
        <v>597</v>
      </c>
    </row>
    <row r="10" spans="1:3" x14ac:dyDescent="0.2">
      <c r="B10" s="161" t="s">
        <v>322</v>
      </c>
      <c r="C10" s="7" t="s">
        <v>598</v>
      </c>
    </row>
    <row r="11" spans="1:3" x14ac:dyDescent="0.2">
      <c r="B11" s="162" t="s">
        <v>323</v>
      </c>
      <c r="C11" s="157" t="s">
        <v>599</v>
      </c>
    </row>
    <row r="12" spans="1:3" x14ac:dyDescent="0.2">
      <c r="B12" s="161" t="s">
        <v>324</v>
      </c>
      <c r="C12" s="7" t="s">
        <v>248</v>
      </c>
    </row>
    <row r="13" spans="1:3" x14ac:dyDescent="0.2">
      <c r="B13" s="162" t="s">
        <v>325</v>
      </c>
      <c r="C13" s="157" t="s">
        <v>600</v>
      </c>
    </row>
    <row r="14" spans="1:3" x14ac:dyDescent="0.2">
      <c r="B14" s="161" t="s">
        <v>326</v>
      </c>
      <c r="C14" s="7" t="s">
        <v>601</v>
      </c>
    </row>
    <row r="15" spans="1:3" x14ac:dyDescent="0.2">
      <c r="B15" s="161" t="s">
        <v>327</v>
      </c>
      <c r="C15" s="7" t="s">
        <v>602</v>
      </c>
    </row>
    <row r="16" spans="1:3" x14ac:dyDescent="0.2">
      <c r="B16" s="163" t="s">
        <v>328</v>
      </c>
      <c r="C16" s="17" t="s">
        <v>603</v>
      </c>
    </row>
  </sheetData>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J44"/>
  <sheetViews>
    <sheetView showGridLines="0" view="pageLayout" zoomScaleNormal="100" workbookViewId="0"/>
  </sheetViews>
  <sheetFormatPr defaultRowHeight="15" x14ac:dyDescent="0.2"/>
  <cols>
    <col min="1" max="1" width="4.5703125" style="1" customWidth="1"/>
    <col min="2" max="2" width="5.140625" style="1" customWidth="1"/>
    <col min="3" max="7" width="9.140625" style="1"/>
    <col min="8" max="8" width="5.5703125" style="1" customWidth="1"/>
    <col min="9" max="9" width="12.28515625" style="1" customWidth="1"/>
    <col min="10" max="10" width="12.5703125" style="1" customWidth="1"/>
    <col min="11" max="16384" width="9.140625" style="1"/>
  </cols>
  <sheetData>
    <row r="1" spans="1:10" ht="15.75" x14ac:dyDescent="0.25">
      <c r="A1" s="19" t="s">
        <v>566</v>
      </c>
    </row>
    <row r="3" spans="1:10" x14ac:dyDescent="0.2">
      <c r="B3" s="836" t="s">
        <v>482</v>
      </c>
      <c r="C3" s="835"/>
      <c r="D3" s="835"/>
      <c r="E3" s="835"/>
      <c r="F3" s="835"/>
      <c r="G3" s="835"/>
      <c r="H3" s="835"/>
      <c r="I3" s="835"/>
    </row>
    <row r="4" spans="1:10" x14ac:dyDescent="0.2">
      <c r="B4" s="835"/>
      <c r="C4" s="835"/>
      <c r="D4" s="835"/>
      <c r="E4" s="835"/>
      <c r="F4" s="835"/>
      <c r="G4" s="835"/>
      <c r="H4" s="835"/>
      <c r="I4" s="835"/>
    </row>
    <row r="6" spans="1:10" ht="15.75" x14ac:dyDescent="0.25">
      <c r="A6" s="19" t="s">
        <v>318</v>
      </c>
    </row>
    <row r="8" spans="1:10" ht="15.75" x14ac:dyDescent="0.25">
      <c r="B8" s="848" t="s">
        <v>889</v>
      </c>
      <c r="C8" s="849"/>
      <c r="D8" s="849"/>
      <c r="E8" s="849"/>
      <c r="F8" s="849"/>
      <c r="G8" s="849"/>
      <c r="H8" s="849"/>
      <c r="I8" s="849"/>
      <c r="J8" s="850"/>
    </row>
    <row r="9" spans="1:10" ht="15.75" x14ac:dyDescent="0.25">
      <c r="B9" s="851" t="s">
        <v>350</v>
      </c>
      <c r="C9" s="852"/>
      <c r="D9" s="852"/>
      <c r="E9" s="852"/>
      <c r="F9" s="852"/>
      <c r="G9" s="852"/>
      <c r="H9" s="852"/>
      <c r="I9" s="852"/>
      <c r="J9" s="853"/>
    </row>
    <row r="10" spans="1:10" ht="15.75" x14ac:dyDescent="0.25">
      <c r="B10" s="854" t="s">
        <v>890</v>
      </c>
      <c r="C10" s="855"/>
      <c r="D10" s="855"/>
      <c r="E10" s="855"/>
      <c r="F10" s="855"/>
      <c r="G10" s="855"/>
      <c r="H10" s="855"/>
      <c r="I10" s="855"/>
      <c r="J10" s="856"/>
    </row>
    <row r="11" spans="1:10" ht="15.75" x14ac:dyDescent="0.25">
      <c r="B11" s="857" t="s">
        <v>351</v>
      </c>
      <c r="C11" s="858"/>
      <c r="D11" s="858"/>
      <c r="E11" s="858"/>
      <c r="F11" s="858"/>
      <c r="G11" s="858"/>
      <c r="H11" s="859"/>
      <c r="I11" s="867" t="s">
        <v>352</v>
      </c>
      <c r="J11" s="861"/>
    </row>
    <row r="12" spans="1:10" x14ac:dyDescent="0.2">
      <c r="B12" s="528"/>
      <c r="C12" s="426"/>
      <c r="D12" s="426"/>
      <c r="E12" s="426"/>
      <c r="F12" s="426"/>
      <c r="G12" s="426"/>
      <c r="H12" s="370"/>
      <c r="I12" s="177" t="s">
        <v>339</v>
      </c>
      <c r="J12" s="178" t="s">
        <v>340</v>
      </c>
    </row>
    <row r="13" spans="1:10" x14ac:dyDescent="0.2">
      <c r="B13" s="528" t="s">
        <v>341</v>
      </c>
      <c r="C13" s="292"/>
      <c r="D13" s="292"/>
      <c r="E13" s="292"/>
      <c r="F13" s="292"/>
      <c r="G13" s="292"/>
      <c r="H13" s="352"/>
      <c r="I13" s="530">
        <v>10500</v>
      </c>
      <c r="J13" s="98"/>
    </row>
    <row r="14" spans="1:10" x14ac:dyDescent="0.2">
      <c r="B14" s="529" t="s">
        <v>344</v>
      </c>
      <c r="C14" s="292"/>
      <c r="D14" s="292"/>
      <c r="E14" s="292"/>
      <c r="F14" s="292"/>
      <c r="G14" s="292"/>
      <c r="H14" s="352"/>
      <c r="I14" s="535">
        <v>15900</v>
      </c>
      <c r="J14" s="80"/>
    </row>
    <row r="15" spans="1:10" x14ac:dyDescent="0.2">
      <c r="B15" s="529" t="s">
        <v>335</v>
      </c>
      <c r="C15" s="292"/>
      <c r="D15" s="292"/>
      <c r="E15" s="292"/>
      <c r="F15" s="292"/>
      <c r="G15" s="292"/>
      <c r="H15" s="352"/>
      <c r="I15" s="535">
        <v>2100</v>
      </c>
      <c r="J15" s="80"/>
    </row>
    <row r="16" spans="1:10" x14ac:dyDescent="0.2">
      <c r="B16" s="529" t="s">
        <v>436</v>
      </c>
      <c r="C16" s="292"/>
      <c r="D16" s="292"/>
      <c r="E16" s="292"/>
      <c r="F16" s="292"/>
      <c r="G16" s="292"/>
      <c r="H16" s="352"/>
      <c r="I16" s="535">
        <v>3600</v>
      </c>
      <c r="J16" s="80"/>
    </row>
    <row r="17" spans="1:10" x14ac:dyDescent="0.2">
      <c r="B17" s="529" t="s">
        <v>353</v>
      </c>
      <c r="C17" s="292"/>
      <c r="D17" s="292"/>
      <c r="E17" s="292"/>
      <c r="F17" s="292"/>
      <c r="G17" s="292"/>
      <c r="H17" s="352"/>
      <c r="I17" s="535">
        <v>81500</v>
      </c>
      <c r="J17" s="80"/>
    </row>
    <row r="18" spans="1:10" x14ac:dyDescent="0.2">
      <c r="B18" s="529" t="s">
        <v>342</v>
      </c>
      <c r="C18" s="292"/>
      <c r="D18" s="292"/>
      <c r="E18" s="292"/>
      <c r="F18" s="292"/>
      <c r="G18" s="292"/>
      <c r="H18" s="352"/>
      <c r="I18" s="535" t="s">
        <v>354</v>
      </c>
      <c r="J18" s="531">
        <v>4700</v>
      </c>
    </row>
    <row r="19" spans="1:10" x14ac:dyDescent="0.2">
      <c r="B19" s="529" t="s">
        <v>330</v>
      </c>
      <c r="C19" s="292"/>
      <c r="D19" s="292"/>
      <c r="E19" s="292"/>
      <c r="F19" s="292"/>
      <c r="G19" s="292"/>
      <c r="H19" s="352"/>
      <c r="I19" s="535"/>
      <c r="J19" s="537">
        <v>48000</v>
      </c>
    </row>
    <row r="20" spans="1:10" x14ac:dyDescent="0.2">
      <c r="B20" s="529" t="s">
        <v>249</v>
      </c>
      <c r="C20" s="292"/>
      <c r="D20" s="292"/>
      <c r="E20" s="292"/>
      <c r="F20" s="292"/>
      <c r="G20" s="292"/>
      <c r="H20" s="352"/>
      <c r="I20" s="535" t="s">
        <v>354</v>
      </c>
      <c r="J20" s="537">
        <v>54000</v>
      </c>
    </row>
    <row r="21" spans="1:10" x14ac:dyDescent="0.2">
      <c r="B21" s="529" t="s">
        <v>251</v>
      </c>
      <c r="C21" s="292"/>
      <c r="D21" s="292"/>
      <c r="E21" s="292"/>
      <c r="F21" s="292"/>
      <c r="G21" s="292"/>
      <c r="H21" s="352"/>
      <c r="I21" s="535">
        <v>2700</v>
      </c>
      <c r="J21" s="537" t="s">
        <v>354</v>
      </c>
    </row>
    <row r="22" spans="1:10" x14ac:dyDescent="0.2">
      <c r="B22" s="529" t="s">
        <v>331</v>
      </c>
      <c r="C22" s="292"/>
      <c r="D22" s="292"/>
      <c r="E22" s="292"/>
      <c r="F22" s="292"/>
      <c r="G22" s="292"/>
      <c r="H22" s="352"/>
      <c r="I22" s="535" t="s">
        <v>354</v>
      </c>
      <c r="J22" s="537">
        <v>15700</v>
      </c>
    </row>
    <row r="23" spans="1:10" x14ac:dyDescent="0.2">
      <c r="B23" s="529" t="s">
        <v>355</v>
      </c>
      <c r="C23" s="292"/>
      <c r="D23" s="292"/>
      <c r="E23" s="292"/>
      <c r="F23" s="292"/>
      <c r="G23" s="292"/>
      <c r="H23" s="352"/>
      <c r="I23" s="535">
        <v>4600</v>
      </c>
      <c r="J23" s="537" t="s">
        <v>354</v>
      </c>
    </row>
    <row r="24" spans="1:10" x14ac:dyDescent="0.2">
      <c r="B24" s="529" t="s">
        <v>343</v>
      </c>
      <c r="C24" s="292"/>
      <c r="D24" s="292"/>
      <c r="E24" s="292"/>
      <c r="F24" s="292"/>
      <c r="G24" s="292"/>
      <c r="H24" s="352"/>
      <c r="I24" s="535">
        <v>900</v>
      </c>
      <c r="J24" s="537"/>
    </row>
    <row r="25" spans="1:10" x14ac:dyDescent="0.2">
      <c r="B25" s="529" t="s">
        <v>336</v>
      </c>
      <c r="C25" s="292"/>
      <c r="D25" s="292"/>
      <c r="E25" s="292"/>
      <c r="F25" s="292"/>
      <c r="G25" s="292"/>
      <c r="H25" s="352"/>
      <c r="I25" s="536">
        <v>600</v>
      </c>
      <c r="J25" s="538"/>
    </row>
    <row r="26" spans="1:10" ht="15.75" thickBot="1" x14ac:dyDescent="0.25">
      <c r="B26" s="529" t="s">
        <v>624</v>
      </c>
      <c r="C26" s="292"/>
      <c r="D26" s="292"/>
      <c r="E26" s="292"/>
      <c r="F26" s="292"/>
      <c r="G26" s="292"/>
      <c r="H26" s="352"/>
      <c r="I26" s="534">
        <f>SUM(I13:I25)</f>
        <v>122400</v>
      </c>
      <c r="J26" s="534">
        <f>SUM(J13:J25)</f>
        <v>122400</v>
      </c>
    </row>
    <row r="27" spans="1:10" ht="15.75" thickTop="1" x14ac:dyDescent="0.2">
      <c r="B27" s="351"/>
      <c r="C27" s="292"/>
      <c r="D27" s="292"/>
      <c r="E27" s="292"/>
      <c r="F27" s="292"/>
      <c r="G27" s="292"/>
      <c r="H27" s="352"/>
      <c r="I27" s="176"/>
      <c r="J27" s="98"/>
    </row>
    <row r="28" spans="1:10" x14ac:dyDescent="0.2">
      <c r="B28" s="351"/>
      <c r="C28" s="292"/>
      <c r="D28" s="292"/>
      <c r="E28" s="292"/>
      <c r="F28" s="292"/>
      <c r="G28" s="292"/>
      <c r="H28" s="352"/>
      <c r="I28" s="176"/>
      <c r="J28" s="98"/>
    </row>
    <row r="29" spans="1:10" ht="15" customHeight="1" x14ac:dyDescent="0.2">
      <c r="B29" s="865"/>
      <c r="C29" s="882"/>
      <c r="D29" s="882"/>
      <c r="E29" s="882"/>
      <c r="F29" s="882"/>
      <c r="G29" s="882"/>
      <c r="H29" s="866"/>
      <c r="I29" s="30"/>
      <c r="J29" s="33"/>
    </row>
    <row r="31" spans="1:10" x14ac:dyDescent="0.2">
      <c r="A31" s="559"/>
      <c r="B31" s="159" t="s">
        <v>791</v>
      </c>
      <c r="C31" s="159"/>
      <c r="D31" s="159"/>
      <c r="E31" s="159"/>
      <c r="F31" s="159"/>
      <c r="G31" s="159"/>
      <c r="H31" s="159"/>
      <c r="I31" s="159"/>
      <c r="J31" s="160"/>
    </row>
    <row r="32" spans="1:10" x14ac:dyDescent="0.2">
      <c r="A32" s="559"/>
      <c r="B32" s="6" t="s">
        <v>319</v>
      </c>
      <c r="C32" s="6" t="s">
        <v>891</v>
      </c>
      <c r="D32" s="6"/>
      <c r="E32" s="6"/>
      <c r="F32" s="6"/>
      <c r="G32" s="6"/>
      <c r="H32" s="6"/>
      <c r="I32" s="6"/>
      <c r="J32" s="7"/>
    </row>
    <row r="33" spans="1:10" x14ac:dyDescent="0.2">
      <c r="A33" s="559"/>
      <c r="B33" s="6" t="s">
        <v>320</v>
      </c>
      <c r="C33" s="6" t="s">
        <v>857</v>
      </c>
      <c r="D33" s="6"/>
      <c r="E33" s="6"/>
      <c r="F33" s="6"/>
      <c r="G33" s="6"/>
      <c r="H33" s="6"/>
      <c r="I33" s="6"/>
      <c r="J33" s="7"/>
    </row>
    <row r="34" spans="1:10" x14ac:dyDescent="0.2">
      <c r="A34" s="559"/>
      <c r="B34" s="6" t="s">
        <v>321</v>
      </c>
      <c r="C34" s="6" t="s">
        <v>75</v>
      </c>
      <c r="D34" s="6"/>
      <c r="E34" s="6"/>
      <c r="F34" s="6"/>
      <c r="G34" s="6"/>
      <c r="H34" s="6"/>
      <c r="I34" s="6"/>
      <c r="J34" s="7"/>
    </row>
    <row r="35" spans="1:10" x14ac:dyDescent="0.2">
      <c r="A35" s="559"/>
      <c r="B35" s="6" t="s">
        <v>322</v>
      </c>
      <c r="C35" s="6" t="s">
        <v>892</v>
      </c>
      <c r="D35" s="6"/>
      <c r="E35" s="6"/>
      <c r="F35" s="6"/>
      <c r="G35" s="6"/>
      <c r="H35" s="6"/>
      <c r="I35" s="6"/>
      <c r="J35" s="7"/>
    </row>
    <row r="36" spans="1:10" x14ac:dyDescent="0.2">
      <c r="A36" s="559"/>
      <c r="B36" s="6" t="s">
        <v>323</v>
      </c>
      <c r="C36" s="6" t="s">
        <v>893</v>
      </c>
      <c r="D36" s="6"/>
      <c r="E36" s="6"/>
      <c r="F36" s="6"/>
      <c r="G36" s="6"/>
      <c r="H36" s="6"/>
      <c r="I36" s="6"/>
      <c r="J36" s="7"/>
    </row>
    <row r="37" spans="1:10" x14ac:dyDescent="0.2">
      <c r="A37" s="559"/>
      <c r="B37" s="13" t="s">
        <v>324</v>
      </c>
      <c r="C37" s="13" t="s">
        <v>894</v>
      </c>
      <c r="D37" s="13"/>
      <c r="E37" s="13"/>
      <c r="F37" s="13"/>
      <c r="G37" s="13"/>
      <c r="H37" s="13"/>
      <c r="I37" s="13"/>
      <c r="J37" s="157"/>
    </row>
    <row r="38" spans="1:10" x14ac:dyDescent="0.2">
      <c r="A38" s="559"/>
      <c r="B38" s="6"/>
      <c r="C38" s="6" t="s">
        <v>895</v>
      </c>
      <c r="D38" s="6"/>
      <c r="E38" s="6"/>
      <c r="F38" s="6"/>
      <c r="G38" s="6"/>
      <c r="H38" s="6"/>
      <c r="I38" s="6"/>
      <c r="J38" s="7"/>
    </row>
    <row r="39" spans="1:10" x14ac:dyDescent="0.2">
      <c r="A39" s="559"/>
      <c r="B39" s="6" t="s">
        <v>325</v>
      </c>
      <c r="C39" s="6" t="s">
        <v>274</v>
      </c>
      <c r="D39" s="6"/>
      <c r="E39" s="6"/>
      <c r="F39" s="6"/>
      <c r="G39" s="6"/>
      <c r="H39" s="6"/>
      <c r="I39" s="6"/>
      <c r="J39" s="7"/>
    </row>
    <row r="40" spans="1:10" x14ac:dyDescent="0.2">
      <c r="A40" s="559"/>
      <c r="B40" s="6"/>
      <c r="C40" s="6" t="s">
        <v>275</v>
      </c>
      <c r="D40" s="6"/>
      <c r="E40" s="6"/>
      <c r="F40" s="6"/>
      <c r="G40" s="6"/>
      <c r="H40" s="6"/>
      <c r="I40" s="6"/>
      <c r="J40" s="7"/>
    </row>
    <row r="41" spans="1:10" x14ac:dyDescent="0.2">
      <c r="A41" s="559"/>
      <c r="B41" s="6" t="s">
        <v>326</v>
      </c>
      <c r="C41" s="6" t="s">
        <v>896</v>
      </c>
      <c r="D41" s="6"/>
      <c r="E41" s="6"/>
      <c r="F41" s="6"/>
      <c r="G41" s="6"/>
      <c r="H41" s="6"/>
      <c r="I41" s="6"/>
      <c r="J41" s="7"/>
    </row>
    <row r="42" spans="1:10" x14ac:dyDescent="0.2">
      <c r="A42" s="559"/>
      <c r="B42" s="6" t="s">
        <v>371</v>
      </c>
      <c r="C42" s="6" t="s">
        <v>897</v>
      </c>
      <c r="D42" s="6"/>
      <c r="E42" s="6"/>
      <c r="F42" s="6"/>
      <c r="G42" s="6"/>
      <c r="H42" s="6"/>
      <c r="I42" s="6"/>
      <c r="J42" s="7"/>
    </row>
    <row r="43" spans="1:10" x14ac:dyDescent="0.2">
      <c r="A43" s="559"/>
      <c r="B43" s="6"/>
      <c r="C43" s="6"/>
      <c r="D43" s="6"/>
      <c r="E43" s="6"/>
      <c r="F43" s="6"/>
      <c r="G43" s="6"/>
      <c r="H43" s="6"/>
      <c r="I43" s="6"/>
      <c r="J43" s="7"/>
    </row>
    <row r="44" spans="1:10" x14ac:dyDescent="0.2">
      <c r="A44" s="559"/>
      <c r="B44" s="16"/>
      <c r="C44" s="16"/>
      <c r="D44" s="16"/>
      <c r="E44" s="16"/>
      <c r="F44" s="16"/>
      <c r="G44" s="16"/>
      <c r="H44" s="16"/>
      <c r="I44" s="16"/>
      <c r="J44" s="17"/>
    </row>
  </sheetData>
  <mergeCells count="7">
    <mergeCell ref="B29:H29"/>
    <mergeCell ref="B3:I4"/>
    <mergeCell ref="B8:J8"/>
    <mergeCell ref="B9:J9"/>
    <mergeCell ref="B10:J10"/>
    <mergeCell ref="B11:H11"/>
    <mergeCell ref="I11:J11"/>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85"/>
  <sheetViews>
    <sheetView showGridLines="0" view="pageLayout" zoomScaleNormal="100" workbookViewId="0"/>
  </sheetViews>
  <sheetFormatPr defaultRowHeight="15" x14ac:dyDescent="0.2"/>
  <cols>
    <col min="1" max="1" width="4.5703125" style="20" customWidth="1"/>
    <col min="2" max="2" width="3" style="20" customWidth="1"/>
    <col min="3" max="4" width="9.140625" style="20"/>
    <col min="5" max="5" width="8.7109375" style="20" customWidth="1"/>
    <col min="6" max="6" width="11" style="20" customWidth="1"/>
    <col min="7" max="7" width="2" style="20" customWidth="1"/>
    <col min="8" max="8" width="9.140625" style="20"/>
    <col min="9" max="9" width="2.5703125" style="20" customWidth="1"/>
    <col min="10" max="10" width="13.28515625" style="20" customWidth="1"/>
    <col min="11" max="11" width="15.7109375" style="20" customWidth="1"/>
    <col min="12" max="12" width="1.7109375" style="20" customWidth="1"/>
    <col min="13" max="16384" width="9.140625" style="20"/>
  </cols>
  <sheetData>
    <row r="1" spans="1:11" ht="15.75" x14ac:dyDescent="0.25">
      <c r="A1" s="19" t="s">
        <v>567</v>
      </c>
    </row>
    <row r="3" spans="1:11" ht="15.75" x14ac:dyDescent="0.25">
      <c r="B3" s="19" t="s">
        <v>346</v>
      </c>
    </row>
    <row r="5" spans="1:11" x14ac:dyDescent="0.2">
      <c r="B5" s="86" t="s">
        <v>284</v>
      </c>
      <c r="C5" s="1" t="s">
        <v>870</v>
      </c>
      <c r="D5" s="1"/>
      <c r="E5" s="1"/>
      <c r="F5" s="1"/>
      <c r="G5" s="1"/>
      <c r="H5" s="1"/>
      <c r="I5" s="1"/>
      <c r="J5" s="1"/>
      <c r="K5" s="1"/>
    </row>
    <row r="6" spans="1:11" x14ac:dyDescent="0.2">
      <c r="B6" s="86"/>
      <c r="C6" s="1"/>
      <c r="D6" s="1"/>
      <c r="E6" s="1"/>
      <c r="F6" s="1"/>
      <c r="G6" s="1"/>
      <c r="H6" s="1"/>
      <c r="I6" s="1"/>
      <c r="J6" s="1"/>
      <c r="K6" s="1"/>
    </row>
    <row r="7" spans="1:11" ht="15" customHeight="1" x14ac:dyDescent="0.2">
      <c r="B7" s="86" t="s">
        <v>285</v>
      </c>
      <c r="C7" s="837" t="s">
        <v>898</v>
      </c>
      <c r="D7" s="838"/>
      <c r="E7" s="838"/>
      <c r="F7" s="838"/>
      <c r="G7" s="838"/>
      <c r="H7" s="838"/>
      <c r="I7" s="838"/>
      <c r="J7" s="838"/>
      <c r="K7" s="838"/>
    </row>
    <row r="8" spans="1:11" x14ac:dyDescent="0.2">
      <c r="B8" s="86"/>
      <c r="C8" s="838"/>
      <c r="D8" s="838"/>
      <c r="E8" s="838"/>
      <c r="F8" s="838"/>
      <c r="G8" s="838"/>
      <c r="H8" s="838"/>
      <c r="I8" s="838"/>
      <c r="J8" s="838"/>
      <c r="K8" s="838"/>
    </row>
    <row r="9" spans="1:11" x14ac:dyDescent="0.2">
      <c r="B9" s="86"/>
      <c r="C9" s="1"/>
      <c r="D9" s="1"/>
      <c r="E9" s="1"/>
      <c r="F9" s="1"/>
      <c r="G9" s="1"/>
      <c r="H9" s="1"/>
      <c r="I9" s="1"/>
      <c r="J9" s="1"/>
      <c r="K9" s="1"/>
    </row>
    <row r="10" spans="1:11" x14ac:dyDescent="0.2">
      <c r="B10" s="86" t="s">
        <v>287</v>
      </c>
      <c r="C10" s="1" t="s">
        <v>872</v>
      </c>
      <c r="D10" s="1"/>
      <c r="E10" s="1"/>
      <c r="F10" s="1"/>
      <c r="G10" s="1"/>
      <c r="H10" s="1"/>
      <c r="I10" s="1"/>
      <c r="J10" s="1"/>
      <c r="K10" s="1"/>
    </row>
    <row r="11" spans="1:11" x14ac:dyDescent="0.2">
      <c r="B11" s="86"/>
      <c r="C11" s="1"/>
      <c r="D11" s="1"/>
      <c r="E11" s="1"/>
      <c r="F11" s="1"/>
      <c r="G11" s="1"/>
      <c r="H11" s="1"/>
      <c r="I11" s="1"/>
      <c r="J11" s="1"/>
      <c r="K11" s="1"/>
    </row>
    <row r="12" spans="1:11" x14ac:dyDescent="0.2">
      <c r="B12" s="86" t="s">
        <v>289</v>
      </c>
      <c r="C12" s="1" t="s">
        <v>873</v>
      </c>
      <c r="D12" s="1"/>
      <c r="E12" s="1"/>
      <c r="F12" s="1"/>
      <c r="G12" s="1"/>
      <c r="H12" s="1"/>
      <c r="I12" s="1"/>
      <c r="J12" s="1"/>
      <c r="K12" s="1"/>
    </row>
    <row r="13" spans="1:11" x14ac:dyDescent="0.2">
      <c r="B13" s="86"/>
    </row>
    <row r="14" spans="1:11" ht="15.75" x14ac:dyDescent="0.25">
      <c r="A14" s="19" t="s">
        <v>318</v>
      </c>
      <c r="B14" s="86"/>
    </row>
    <row r="15" spans="1:11" ht="15.75" x14ac:dyDescent="0.25">
      <c r="A15" s="19"/>
      <c r="B15" s="86"/>
    </row>
    <row r="16" spans="1:11" ht="15.75" x14ac:dyDescent="0.25">
      <c r="A16" s="19"/>
      <c r="B16" s="12" t="s">
        <v>348</v>
      </c>
    </row>
    <row r="17" spans="2:11" x14ac:dyDescent="0.2">
      <c r="B17" s="86"/>
    </row>
    <row r="18" spans="2:11" ht="15.75" x14ac:dyDescent="0.25">
      <c r="B18" s="848" t="s">
        <v>899</v>
      </c>
      <c r="C18" s="849"/>
      <c r="D18" s="849"/>
      <c r="E18" s="849"/>
      <c r="F18" s="849"/>
      <c r="G18" s="849"/>
      <c r="H18" s="849"/>
      <c r="I18" s="849"/>
      <c r="J18" s="849"/>
      <c r="K18" s="850"/>
    </row>
    <row r="19" spans="2:11" ht="15.75" x14ac:dyDescent="0.25">
      <c r="B19" s="851" t="s">
        <v>476</v>
      </c>
      <c r="C19" s="852"/>
      <c r="D19" s="852"/>
      <c r="E19" s="852"/>
      <c r="F19" s="852"/>
      <c r="G19" s="852"/>
      <c r="H19" s="852"/>
      <c r="I19" s="852"/>
      <c r="J19" s="852"/>
      <c r="K19" s="853"/>
    </row>
    <row r="20" spans="2:11" ht="15.75" x14ac:dyDescent="0.25">
      <c r="B20" s="1089" t="s">
        <v>875</v>
      </c>
      <c r="C20" s="1090"/>
      <c r="D20" s="1090"/>
      <c r="E20" s="1090"/>
      <c r="F20" s="1090"/>
      <c r="G20" s="1090"/>
      <c r="H20" s="1090"/>
      <c r="I20" s="1090"/>
      <c r="J20" s="1090"/>
      <c r="K20" s="1091"/>
    </row>
    <row r="21" spans="2:11" x14ac:dyDescent="0.2">
      <c r="B21" s="369"/>
      <c r="C21" s="426" t="s">
        <v>792</v>
      </c>
      <c r="D21" s="426"/>
      <c r="E21" s="426"/>
      <c r="F21" s="426"/>
      <c r="G21" s="426"/>
      <c r="H21" s="426"/>
      <c r="I21" s="426"/>
      <c r="J21" s="151"/>
      <c r="K21" s="80"/>
    </row>
    <row r="22" spans="2:11" x14ac:dyDescent="0.2">
      <c r="B22" s="351"/>
      <c r="C22" s="292" t="s">
        <v>76</v>
      </c>
      <c r="D22" s="292"/>
      <c r="E22" s="560"/>
      <c r="F22" s="292"/>
      <c r="G22" s="292"/>
      <c r="H22" s="292"/>
      <c r="I22" s="292"/>
      <c r="J22" s="292"/>
      <c r="K22" s="729">
        <v>9858</v>
      </c>
    </row>
    <row r="23" spans="2:11" x14ac:dyDescent="0.2">
      <c r="B23" s="351"/>
      <c r="C23" s="292" t="s">
        <v>793</v>
      </c>
      <c r="D23" s="292"/>
      <c r="E23" s="292"/>
      <c r="F23" s="292"/>
      <c r="G23" s="292"/>
      <c r="H23" s="292"/>
      <c r="I23" s="292"/>
      <c r="J23" s="292"/>
      <c r="K23" s="352"/>
    </row>
    <row r="24" spans="2:11" x14ac:dyDescent="0.2">
      <c r="B24" s="351"/>
      <c r="C24" s="558" t="s">
        <v>355</v>
      </c>
      <c r="D24" s="560"/>
      <c r="E24" s="292"/>
      <c r="F24" s="292"/>
      <c r="G24" s="292"/>
      <c r="H24" s="292"/>
      <c r="I24" s="292"/>
      <c r="J24" s="560">
        <v>1300</v>
      </c>
      <c r="K24" s="352"/>
    </row>
    <row r="25" spans="2:11" x14ac:dyDescent="0.2">
      <c r="B25" s="351"/>
      <c r="C25" s="558" t="s">
        <v>343</v>
      </c>
      <c r="D25" s="292"/>
      <c r="E25" s="292"/>
      <c r="F25" s="292"/>
      <c r="G25" s="292"/>
      <c r="H25" s="292"/>
      <c r="I25" s="292"/>
      <c r="J25" s="565">
        <v>800</v>
      </c>
      <c r="K25" s="730"/>
    </row>
    <row r="26" spans="2:11" x14ac:dyDescent="0.2">
      <c r="B26" s="351"/>
      <c r="C26" s="558" t="s">
        <v>334</v>
      </c>
      <c r="D26" s="292"/>
      <c r="E26" s="292"/>
      <c r="F26" s="292"/>
      <c r="G26" s="292"/>
      <c r="H26" s="292"/>
      <c r="I26" s="292"/>
      <c r="J26" s="733">
        <v>250</v>
      </c>
      <c r="K26" s="730"/>
    </row>
    <row r="27" spans="2:11" x14ac:dyDescent="0.2">
      <c r="B27" s="351"/>
      <c r="C27" s="562" t="s">
        <v>794</v>
      </c>
      <c r="D27" s="292"/>
      <c r="E27" s="561"/>
      <c r="F27" s="292"/>
      <c r="G27" s="292"/>
      <c r="H27" s="292"/>
      <c r="I27" s="292"/>
      <c r="J27" s="734"/>
      <c r="K27" s="731">
        <f>+J24+J25+J26</f>
        <v>2350</v>
      </c>
    </row>
    <row r="28" spans="2:11" ht="15.75" thickBot="1" x14ac:dyDescent="0.25">
      <c r="B28" s="351"/>
      <c r="C28" s="292" t="s">
        <v>795</v>
      </c>
      <c r="D28" s="292"/>
      <c r="E28" s="560"/>
      <c r="F28" s="292"/>
      <c r="G28" s="292"/>
      <c r="H28" s="292"/>
      <c r="I28" s="292"/>
      <c r="J28" s="292"/>
      <c r="K28" s="732">
        <f>+K22-K27</f>
        <v>7508</v>
      </c>
    </row>
    <row r="29" spans="2:11" ht="15.75" thickTop="1" x14ac:dyDescent="0.2">
      <c r="B29" s="351"/>
      <c r="C29" s="292"/>
      <c r="D29" s="292"/>
      <c r="E29" s="292"/>
      <c r="F29" s="292"/>
      <c r="G29" s="292"/>
      <c r="H29" s="292"/>
      <c r="I29" s="292"/>
      <c r="J29" s="25"/>
      <c r="K29" s="98"/>
    </row>
    <row r="30" spans="2:11" x14ac:dyDescent="0.2">
      <c r="B30" s="351"/>
      <c r="C30" s="292"/>
      <c r="D30" s="292"/>
      <c r="E30" s="292"/>
      <c r="F30" s="292"/>
      <c r="G30" s="292"/>
      <c r="H30" s="292"/>
      <c r="I30" s="292"/>
      <c r="J30" s="25"/>
      <c r="K30" s="80"/>
    </row>
    <row r="31" spans="2:11" x14ac:dyDescent="0.2">
      <c r="B31" s="351"/>
      <c r="C31" s="292"/>
      <c r="D31" s="292"/>
      <c r="E31" s="292"/>
      <c r="F31" s="292"/>
      <c r="G31" s="292"/>
      <c r="H31" s="292"/>
      <c r="I31" s="292"/>
      <c r="J31" s="25"/>
      <c r="K31" s="80"/>
    </row>
    <row r="32" spans="2:11" x14ac:dyDescent="0.2">
      <c r="B32" s="130"/>
      <c r="C32" s="131"/>
      <c r="D32" s="131"/>
      <c r="E32" s="131"/>
      <c r="F32" s="131"/>
      <c r="G32" s="131"/>
      <c r="H32" s="131"/>
      <c r="I32" s="131"/>
      <c r="J32" s="85"/>
      <c r="K32" s="81"/>
    </row>
    <row r="45" spans="2:11" ht="15.75" x14ac:dyDescent="0.25">
      <c r="B45" s="12" t="s">
        <v>347</v>
      </c>
    </row>
    <row r="47" spans="2:11" ht="15.75" x14ac:dyDescent="0.25">
      <c r="B47" s="848" t="str">
        <f>+B18</f>
        <v>SARAH SILK, REGISTERED DIETICIAN</v>
      </c>
      <c r="C47" s="849"/>
      <c r="D47" s="849"/>
      <c r="E47" s="849"/>
      <c r="F47" s="849"/>
      <c r="G47" s="849"/>
      <c r="H47" s="849"/>
      <c r="I47" s="849"/>
      <c r="J47" s="849"/>
      <c r="K47" s="850"/>
    </row>
    <row r="48" spans="2:11" ht="15.75" x14ac:dyDescent="0.25">
      <c r="B48" s="851" t="s">
        <v>264</v>
      </c>
      <c r="C48" s="852"/>
      <c r="D48" s="852"/>
      <c r="E48" s="852"/>
      <c r="F48" s="852"/>
      <c r="G48" s="852"/>
      <c r="H48" s="852"/>
      <c r="I48" s="852"/>
      <c r="J48" s="852"/>
      <c r="K48" s="853"/>
    </row>
    <row r="49" spans="2:11" ht="15.75" x14ac:dyDescent="0.25">
      <c r="B49" s="1089" t="str">
        <f>+B20</f>
        <v xml:space="preserve"> Month Ended July 31, 2017</v>
      </c>
      <c r="C49" s="1090"/>
      <c r="D49" s="1090"/>
      <c r="E49" s="1090"/>
      <c r="F49" s="1090"/>
      <c r="G49" s="1090"/>
      <c r="H49" s="1090"/>
      <c r="I49" s="1090"/>
      <c r="J49" s="1090"/>
      <c r="K49" s="1091"/>
    </row>
    <row r="50" spans="2:11" x14ac:dyDescent="0.2">
      <c r="B50" s="369"/>
      <c r="C50" s="822" t="s">
        <v>877</v>
      </c>
      <c r="D50" s="426"/>
      <c r="E50" s="426"/>
      <c r="F50" s="426"/>
      <c r="G50" s="426"/>
      <c r="H50" s="426"/>
      <c r="I50" s="426"/>
      <c r="J50" s="564"/>
      <c r="K50" s="735">
        <v>0</v>
      </c>
    </row>
    <row r="51" spans="2:11" x14ac:dyDescent="0.2">
      <c r="B51" s="351"/>
      <c r="C51" s="292" t="s">
        <v>796</v>
      </c>
      <c r="D51" s="292"/>
      <c r="E51" s="292"/>
      <c r="F51" s="292"/>
      <c r="G51" s="292"/>
      <c r="H51" s="292"/>
      <c r="I51" s="292"/>
      <c r="J51" s="565"/>
      <c r="K51" s="823">
        <f>+K28</f>
        <v>7508</v>
      </c>
    </row>
    <row r="52" spans="2:11" x14ac:dyDescent="0.2">
      <c r="B52" s="351"/>
      <c r="C52" s="292"/>
      <c r="D52" s="292"/>
      <c r="E52" s="292"/>
      <c r="F52" s="292"/>
      <c r="G52" s="292"/>
      <c r="H52" s="292"/>
      <c r="I52" s="292"/>
      <c r="J52" s="566"/>
      <c r="K52" s="736">
        <f>+K50+K51</f>
        <v>7508</v>
      </c>
    </row>
    <row r="53" spans="2:11" x14ac:dyDescent="0.2">
      <c r="B53" s="351"/>
      <c r="C53" s="292" t="s">
        <v>251</v>
      </c>
      <c r="D53" s="292"/>
      <c r="E53" s="292"/>
      <c r="F53" s="292"/>
      <c r="G53" s="292"/>
      <c r="H53" s="292"/>
      <c r="I53" s="292"/>
      <c r="J53" s="565"/>
      <c r="K53" s="731">
        <v>-2500</v>
      </c>
    </row>
    <row r="54" spans="2:11" ht="15.75" thickBot="1" x14ac:dyDescent="0.25">
      <c r="B54" s="351"/>
      <c r="C54" s="259" t="s">
        <v>878</v>
      </c>
      <c r="D54" s="292"/>
      <c r="E54" s="292"/>
      <c r="F54" s="292"/>
      <c r="G54" s="292"/>
      <c r="H54" s="292"/>
      <c r="I54" s="292"/>
      <c r="J54" s="566"/>
      <c r="K54" s="738">
        <f>+K52+K53</f>
        <v>5008</v>
      </c>
    </row>
    <row r="55" spans="2:11" ht="15.75" thickTop="1" x14ac:dyDescent="0.2">
      <c r="B55" s="351"/>
      <c r="C55" s="292"/>
      <c r="D55" s="292"/>
      <c r="E55" s="292"/>
      <c r="F55" s="292"/>
      <c r="G55" s="292"/>
      <c r="H55" s="292"/>
      <c r="I55" s="292"/>
      <c r="J55" s="292"/>
      <c r="K55" s="737"/>
    </row>
    <row r="56" spans="2:11" x14ac:dyDescent="0.2">
      <c r="B56" s="130"/>
      <c r="C56" s="131"/>
      <c r="D56" s="131"/>
      <c r="E56" s="131"/>
      <c r="F56" s="131"/>
      <c r="G56" s="131"/>
      <c r="H56" s="131"/>
      <c r="I56" s="131"/>
      <c r="J56" s="131"/>
      <c r="K56" s="353"/>
    </row>
    <row r="58" spans="2:11" ht="15.75" x14ac:dyDescent="0.25">
      <c r="B58" s="19" t="s">
        <v>477</v>
      </c>
    </row>
    <row r="60" spans="2:11" ht="15.75" x14ac:dyDescent="0.25">
      <c r="B60" s="848" t="str">
        <f>+B18</f>
        <v>SARAH SILK, REGISTERED DIETICIAN</v>
      </c>
      <c r="C60" s="849"/>
      <c r="D60" s="849"/>
      <c r="E60" s="849"/>
      <c r="F60" s="849"/>
      <c r="G60" s="849"/>
      <c r="H60" s="849"/>
      <c r="I60" s="849"/>
      <c r="J60" s="849"/>
      <c r="K60" s="850"/>
    </row>
    <row r="61" spans="2:11" ht="15.75" x14ac:dyDescent="0.25">
      <c r="B61" s="851" t="s">
        <v>478</v>
      </c>
      <c r="C61" s="852"/>
      <c r="D61" s="852"/>
      <c r="E61" s="852"/>
      <c r="F61" s="852"/>
      <c r="G61" s="852"/>
      <c r="H61" s="852"/>
      <c r="I61" s="852"/>
      <c r="J61" s="852"/>
      <c r="K61" s="853"/>
    </row>
    <row r="62" spans="2:11" ht="15.75" x14ac:dyDescent="0.25">
      <c r="B62" s="854" t="s">
        <v>876</v>
      </c>
      <c r="C62" s="855"/>
      <c r="D62" s="855"/>
      <c r="E62" s="855"/>
      <c r="F62" s="855"/>
      <c r="G62" s="855"/>
      <c r="H62" s="855"/>
      <c r="I62" s="855"/>
      <c r="J62" s="855"/>
      <c r="K62" s="856"/>
    </row>
    <row r="63" spans="2:11" ht="15.75" x14ac:dyDescent="0.25">
      <c r="B63" s="848" t="s">
        <v>357</v>
      </c>
      <c r="C63" s="849"/>
      <c r="D63" s="849"/>
      <c r="E63" s="849"/>
      <c r="F63" s="850"/>
      <c r="G63" s="802"/>
      <c r="H63" s="849" t="s">
        <v>360</v>
      </c>
      <c r="I63" s="849"/>
      <c r="J63" s="849"/>
      <c r="K63" s="850"/>
    </row>
    <row r="64" spans="2:11" x14ac:dyDescent="0.2">
      <c r="B64" s="351" t="s">
        <v>341</v>
      </c>
      <c r="C64" s="292"/>
      <c r="D64" s="292"/>
      <c r="E64" s="292"/>
      <c r="F64" s="531">
        <v>30000</v>
      </c>
      <c r="G64" s="292"/>
      <c r="H64" s="292" t="s">
        <v>342</v>
      </c>
      <c r="I64" s="292"/>
      <c r="J64" s="292"/>
      <c r="K64" s="742">
        <v>3400</v>
      </c>
    </row>
    <row r="65" spans="2:12" x14ac:dyDescent="0.2">
      <c r="B65" s="351" t="s">
        <v>344</v>
      </c>
      <c r="C65" s="292"/>
      <c r="D65" s="292"/>
      <c r="E65" s="292"/>
      <c r="F65" s="537">
        <v>9700</v>
      </c>
      <c r="G65" s="292"/>
      <c r="H65" s="292" t="s">
        <v>333</v>
      </c>
      <c r="I65" s="292"/>
      <c r="J65" s="292"/>
      <c r="K65" s="537">
        <v>5192</v>
      </c>
    </row>
    <row r="66" spans="2:12" x14ac:dyDescent="0.2">
      <c r="B66" s="351" t="s">
        <v>335</v>
      </c>
      <c r="C66" s="292"/>
      <c r="D66" s="292"/>
      <c r="E66" s="292"/>
      <c r="F66" s="537">
        <v>2200</v>
      </c>
      <c r="G66" s="292"/>
      <c r="H66" s="292" t="s">
        <v>330</v>
      </c>
      <c r="I66" s="292"/>
      <c r="J66" s="292"/>
      <c r="K66" s="741">
        <v>25000</v>
      </c>
    </row>
    <row r="67" spans="2:12" x14ac:dyDescent="0.2">
      <c r="B67" s="351" t="s">
        <v>436</v>
      </c>
      <c r="C67" s="292"/>
      <c r="D67" s="292"/>
      <c r="E67" s="292"/>
      <c r="F67" s="537">
        <v>2700</v>
      </c>
      <c r="G67" s="292"/>
      <c r="H67" s="292" t="s">
        <v>797</v>
      </c>
      <c r="I67" s="292"/>
      <c r="J67" s="292"/>
      <c r="K67" s="740">
        <f>+K64+K65+K66</f>
        <v>33592</v>
      </c>
    </row>
    <row r="68" spans="2:12" x14ac:dyDescent="0.2">
      <c r="B68" s="351" t="s">
        <v>353</v>
      </c>
      <c r="C68" s="292"/>
      <c r="D68" s="292"/>
      <c r="E68" s="292"/>
      <c r="F68" s="537">
        <v>20000</v>
      </c>
      <c r="G68" s="292"/>
      <c r="H68" s="292"/>
      <c r="I68" s="292"/>
      <c r="J68" s="292"/>
      <c r="K68" s="32"/>
      <c r="L68" s="183"/>
    </row>
    <row r="69" spans="2:12" x14ac:dyDescent="0.2">
      <c r="B69" s="351"/>
      <c r="C69" s="292"/>
      <c r="D69" s="292"/>
      <c r="E69" s="292"/>
      <c r="F69" s="80"/>
      <c r="G69" s="292"/>
      <c r="H69" s="292"/>
      <c r="I69" s="292"/>
      <c r="J69" s="292"/>
      <c r="K69" s="80"/>
      <c r="L69" s="22"/>
    </row>
    <row r="70" spans="2:12" x14ac:dyDescent="0.2">
      <c r="B70" s="351"/>
      <c r="C70" s="292"/>
      <c r="D70" s="292"/>
      <c r="E70" s="292"/>
      <c r="F70" s="98"/>
      <c r="G70" s="292"/>
      <c r="H70" s="292"/>
      <c r="I70" s="292"/>
      <c r="J70" s="292"/>
      <c r="K70" s="98"/>
    </row>
    <row r="71" spans="2:12" ht="15.75" x14ac:dyDescent="0.25">
      <c r="B71" s="351"/>
      <c r="C71" s="292"/>
      <c r="D71" s="292"/>
      <c r="E71" s="292"/>
      <c r="F71" s="98"/>
      <c r="G71" s="292"/>
      <c r="H71" s="1087" t="s">
        <v>276</v>
      </c>
      <c r="I71" s="1087"/>
      <c r="J71" s="1087"/>
      <c r="K71" s="1088"/>
    </row>
    <row r="72" spans="2:12" x14ac:dyDescent="0.2">
      <c r="B72" s="351"/>
      <c r="C72" s="292"/>
      <c r="D72" s="292"/>
      <c r="E72" s="292"/>
      <c r="F72" s="98"/>
      <c r="G72" s="292" t="s">
        <v>249</v>
      </c>
      <c r="H72" s="292"/>
      <c r="I72" s="292"/>
      <c r="J72" s="292"/>
      <c r="K72" s="532">
        <v>26000</v>
      </c>
    </row>
    <row r="73" spans="2:12" x14ac:dyDescent="0.2">
      <c r="B73" s="351"/>
      <c r="C73" s="292"/>
      <c r="D73" s="292"/>
      <c r="E73" s="292"/>
      <c r="F73" s="98"/>
      <c r="G73" s="292" t="s">
        <v>267</v>
      </c>
      <c r="H73" s="292"/>
      <c r="I73" s="292"/>
      <c r="J73" s="292"/>
      <c r="K73" s="782">
        <f>+K54</f>
        <v>5008</v>
      </c>
    </row>
    <row r="74" spans="2:12" x14ac:dyDescent="0.2">
      <c r="B74" s="351"/>
      <c r="C74" s="292"/>
      <c r="D74" s="292"/>
      <c r="E74" s="292"/>
      <c r="F74" s="98"/>
      <c r="G74" s="292" t="s">
        <v>268</v>
      </c>
      <c r="H74" s="292"/>
      <c r="I74" s="292"/>
      <c r="J74" s="292"/>
      <c r="K74" s="783">
        <f>+K72+K73</f>
        <v>31008</v>
      </c>
    </row>
    <row r="75" spans="2:12" x14ac:dyDescent="0.2">
      <c r="B75" s="351"/>
      <c r="C75" s="292"/>
      <c r="D75" s="292"/>
      <c r="E75" s="292"/>
      <c r="F75" s="80"/>
      <c r="G75" s="259" t="s">
        <v>800</v>
      </c>
      <c r="H75" s="259"/>
      <c r="I75" s="292"/>
      <c r="J75" s="292"/>
      <c r="K75" s="98"/>
    </row>
    <row r="76" spans="2:12" ht="15.75" thickBot="1" x14ac:dyDescent="0.25">
      <c r="B76" s="351" t="s">
        <v>77</v>
      </c>
      <c r="C76" s="292"/>
      <c r="D76" s="292"/>
      <c r="E76" s="292"/>
      <c r="F76" s="555">
        <f>+F64+F65+F66+F67+F68</f>
        <v>64600</v>
      </c>
      <c r="G76" s="259" t="s">
        <v>265</v>
      </c>
      <c r="H76" s="739"/>
      <c r="I76" s="292"/>
      <c r="J76" s="292"/>
      <c r="K76" s="555">
        <f>+K67+K74</f>
        <v>64600</v>
      </c>
    </row>
    <row r="77" spans="2:12" ht="15.75" thickTop="1" x14ac:dyDescent="0.2">
      <c r="B77" s="351"/>
      <c r="C77" s="292"/>
      <c r="D77" s="292"/>
      <c r="E77" s="292"/>
      <c r="F77" s="80"/>
      <c r="G77" s="292"/>
      <c r="H77" s="292"/>
      <c r="I77" s="292"/>
      <c r="J77" s="292"/>
      <c r="K77" s="80"/>
    </row>
    <row r="78" spans="2:12" x14ac:dyDescent="0.2">
      <c r="B78" s="130"/>
      <c r="C78" s="131"/>
      <c r="D78" s="131"/>
      <c r="E78" s="131"/>
      <c r="F78" s="81"/>
      <c r="G78" s="131"/>
      <c r="H78" s="882"/>
      <c r="I78" s="882"/>
      <c r="J78" s="882"/>
      <c r="K78" s="81"/>
    </row>
    <row r="80" spans="2:12" ht="15.75" x14ac:dyDescent="0.25">
      <c r="B80" s="19" t="s">
        <v>479</v>
      </c>
    </row>
    <row r="82" spans="2:11" x14ac:dyDescent="0.2">
      <c r="B82" s="158" t="s">
        <v>900</v>
      </c>
      <c r="C82" s="151"/>
      <c r="D82" s="151"/>
      <c r="E82" s="151"/>
      <c r="F82" s="151"/>
      <c r="G82" s="151"/>
      <c r="H82" s="151"/>
      <c r="I82" s="151"/>
      <c r="J82" s="151"/>
      <c r="K82" s="152"/>
    </row>
    <row r="83" spans="2:11" x14ac:dyDescent="0.2">
      <c r="B83" s="34"/>
      <c r="C83" s="25"/>
      <c r="D83" s="25"/>
      <c r="E83" s="25"/>
      <c r="F83" s="25"/>
      <c r="G83" s="25"/>
      <c r="H83" s="25"/>
      <c r="I83" s="25"/>
      <c r="J83" s="25"/>
      <c r="K83" s="80"/>
    </row>
    <row r="84" spans="2:11" x14ac:dyDescent="0.2">
      <c r="B84" s="5" t="s">
        <v>354</v>
      </c>
      <c r="C84" s="25"/>
      <c r="D84" s="25"/>
      <c r="E84" s="25"/>
      <c r="F84" s="25"/>
      <c r="G84" s="25"/>
      <c r="H84" s="25"/>
      <c r="I84" s="25"/>
      <c r="J84" s="25"/>
      <c r="K84" s="80"/>
    </row>
    <row r="85" spans="2:11" x14ac:dyDescent="0.2">
      <c r="B85" s="83"/>
      <c r="C85" s="29"/>
      <c r="D85" s="29"/>
      <c r="E85" s="29"/>
      <c r="F85" s="29"/>
      <c r="G85" s="29"/>
      <c r="H85" s="29"/>
      <c r="I85" s="29"/>
      <c r="J85" s="29"/>
      <c r="K85" s="33"/>
    </row>
  </sheetData>
  <mergeCells count="14">
    <mergeCell ref="B47:K47"/>
    <mergeCell ref="B48:K48"/>
    <mergeCell ref="B60:K60"/>
    <mergeCell ref="B61:K61"/>
    <mergeCell ref="B63:F63"/>
    <mergeCell ref="H63:K63"/>
    <mergeCell ref="H71:K71"/>
    <mergeCell ref="H78:J78"/>
    <mergeCell ref="C7:K8"/>
    <mergeCell ref="B18:K18"/>
    <mergeCell ref="B19:K19"/>
    <mergeCell ref="B20:K20"/>
    <mergeCell ref="B62:K62"/>
    <mergeCell ref="B49:K49"/>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45"/>
  <sheetViews>
    <sheetView showGridLines="0" view="pageLayout" zoomScaleNormal="100" workbookViewId="0"/>
  </sheetViews>
  <sheetFormatPr defaultRowHeight="15" x14ac:dyDescent="0.2"/>
  <cols>
    <col min="1" max="1" width="4.5703125" style="20" customWidth="1"/>
    <col min="2" max="2" width="4.42578125" style="20" customWidth="1"/>
    <col min="3" max="3" width="5.28515625" style="20" customWidth="1"/>
    <col min="4" max="4" width="9.140625" style="20"/>
    <col min="5" max="5" width="8.140625" style="20" customWidth="1"/>
    <col min="6" max="6" width="11.5703125" style="20" customWidth="1"/>
    <col min="7" max="7" width="4.28515625" style="20" customWidth="1"/>
    <col min="8" max="8" width="9.42578125" style="20" customWidth="1"/>
    <col min="9" max="10" width="10.7109375" style="20" customWidth="1"/>
    <col min="11" max="11" width="11.42578125" style="20" customWidth="1"/>
    <col min="12" max="12" width="1.140625" style="20" customWidth="1"/>
    <col min="13" max="16384" width="9.140625" style="20"/>
  </cols>
  <sheetData>
    <row r="1" spans="1:11" ht="15.75" x14ac:dyDescent="0.25">
      <c r="A1" s="19" t="s">
        <v>868</v>
      </c>
    </row>
    <row r="3" spans="1:11" ht="15.75" x14ac:dyDescent="0.25">
      <c r="B3" s="19" t="s">
        <v>346</v>
      </c>
    </row>
    <row r="5" spans="1:11" x14ac:dyDescent="0.2">
      <c r="B5" s="86" t="s">
        <v>284</v>
      </c>
      <c r="C5" s="1" t="s">
        <v>81</v>
      </c>
    </row>
    <row r="6" spans="1:11" x14ac:dyDescent="0.2">
      <c r="B6" s="86"/>
      <c r="C6" s="1" t="s">
        <v>79</v>
      </c>
    </row>
    <row r="7" spans="1:11" x14ac:dyDescent="0.2">
      <c r="B7" s="86"/>
      <c r="C7" s="20" t="s">
        <v>132</v>
      </c>
    </row>
    <row r="8" spans="1:11" x14ac:dyDescent="0.2">
      <c r="B8" s="86"/>
      <c r="C8" s="20" t="s">
        <v>80</v>
      </c>
    </row>
    <row r="9" spans="1:11" x14ac:dyDescent="0.2">
      <c r="B9" s="86"/>
    </row>
    <row r="10" spans="1:11" x14ac:dyDescent="0.2">
      <c r="B10" s="86" t="s">
        <v>285</v>
      </c>
      <c r="C10" s="20" t="s">
        <v>433</v>
      </c>
    </row>
    <row r="11" spans="1:11" x14ac:dyDescent="0.2">
      <c r="B11" s="86"/>
    </row>
    <row r="12" spans="1:11" x14ac:dyDescent="0.2">
      <c r="B12" s="86" t="s">
        <v>287</v>
      </c>
      <c r="C12" s="839" t="s">
        <v>498</v>
      </c>
      <c r="D12" s="916"/>
      <c r="E12" s="916"/>
      <c r="F12" s="916"/>
      <c r="G12" s="916"/>
      <c r="H12" s="916"/>
      <c r="I12" s="916"/>
      <c r="J12" s="916"/>
      <c r="K12" s="916"/>
    </row>
    <row r="13" spans="1:11" x14ac:dyDescent="0.2">
      <c r="B13" s="86"/>
      <c r="C13" s="916"/>
      <c r="D13" s="916"/>
      <c r="E13" s="916"/>
      <c r="F13" s="916"/>
      <c r="G13" s="916"/>
      <c r="H13" s="916"/>
      <c r="I13" s="916"/>
      <c r="J13" s="916"/>
      <c r="K13" s="916"/>
    </row>
    <row r="14" spans="1:11" x14ac:dyDescent="0.2">
      <c r="B14" s="86"/>
    </row>
    <row r="15" spans="1:11" x14ac:dyDescent="0.2">
      <c r="B15" s="86" t="s">
        <v>289</v>
      </c>
      <c r="C15" s="1" t="s">
        <v>901</v>
      </c>
      <c r="D15" s="1"/>
      <c r="E15" s="1"/>
      <c r="F15" s="1"/>
      <c r="G15" s="1"/>
      <c r="H15" s="1"/>
      <c r="I15" s="1"/>
      <c r="J15" s="1"/>
      <c r="K15" s="1"/>
    </row>
    <row r="16" spans="1:11" x14ac:dyDescent="0.2">
      <c r="B16" s="86"/>
      <c r="C16" s="1"/>
      <c r="D16" s="1"/>
      <c r="E16" s="1"/>
      <c r="F16" s="1"/>
      <c r="G16" s="1"/>
      <c r="H16" s="1"/>
      <c r="I16" s="1"/>
      <c r="J16" s="1"/>
      <c r="K16" s="1"/>
    </row>
    <row r="17" spans="2:11" ht="15" customHeight="1" x14ac:dyDescent="0.2">
      <c r="B17" s="86" t="s">
        <v>291</v>
      </c>
      <c r="C17" s="836" t="s">
        <v>902</v>
      </c>
      <c r="D17" s="835"/>
      <c r="E17" s="835"/>
      <c r="F17" s="835"/>
      <c r="G17" s="835"/>
      <c r="H17" s="835"/>
      <c r="I17" s="835"/>
      <c r="J17" s="835"/>
      <c r="K17" s="835"/>
    </row>
    <row r="18" spans="2:11" x14ac:dyDescent="0.2">
      <c r="B18" s="86"/>
      <c r="C18" s="835"/>
      <c r="D18" s="835"/>
      <c r="E18" s="835"/>
      <c r="F18" s="835"/>
      <c r="G18" s="835"/>
      <c r="H18" s="835"/>
      <c r="I18" s="835"/>
      <c r="J18" s="835"/>
      <c r="K18" s="835"/>
    </row>
    <row r="19" spans="2:11" x14ac:dyDescent="0.2">
      <c r="B19" s="86"/>
      <c r="C19" s="1"/>
      <c r="D19" s="1"/>
      <c r="E19" s="1"/>
      <c r="F19" s="1"/>
      <c r="G19" s="1"/>
      <c r="H19" s="1"/>
      <c r="I19" s="1"/>
      <c r="J19" s="1"/>
      <c r="K19" s="1"/>
    </row>
    <row r="20" spans="2:11" ht="15" customHeight="1" x14ac:dyDescent="0.2">
      <c r="B20" s="86" t="s">
        <v>293</v>
      </c>
      <c r="C20" s="836" t="s">
        <v>903</v>
      </c>
      <c r="D20" s="835"/>
      <c r="E20" s="835"/>
      <c r="F20" s="835"/>
      <c r="G20" s="835"/>
      <c r="H20" s="835"/>
      <c r="I20" s="835"/>
      <c r="J20" s="835"/>
      <c r="K20" s="835"/>
    </row>
    <row r="21" spans="2:11" x14ac:dyDescent="0.2">
      <c r="B21" s="86"/>
      <c r="C21" s="835"/>
      <c r="D21" s="835"/>
      <c r="E21" s="835"/>
      <c r="F21" s="835"/>
      <c r="G21" s="835"/>
      <c r="H21" s="835"/>
      <c r="I21" s="835"/>
      <c r="J21" s="835"/>
      <c r="K21" s="835"/>
    </row>
    <row r="22" spans="2:11" x14ac:dyDescent="0.2">
      <c r="B22" s="86"/>
      <c r="C22" s="1"/>
      <c r="D22" s="1"/>
      <c r="E22" s="1"/>
      <c r="F22" s="1"/>
      <c r="G22" s="1"/>
      <c r="H22" s="1"/>
      <c r="I22" s="1"/>
      <c r="J22" s="1"/>
      <c r="K22" s="1"/>
    </row>
    <row r="23" spans="2:11" x14ac:dyDescent="0.2">
      <c r="B23" s="86" t="s">
        <v>296</v>
      </c>
      <c r="C23" s="1" t="s">
        <v>904</v>
      </c>
      <c r="D23" s="1"/>
      <c r="E23" s="1"/>
      <c r="F23" s="1"/>
      <c r="G23" s="1"/>
      <c r="H23" s="1"/>
      <c r="I23" s="1"/>
      <c r="J23" s="1"/>
      <c r="K23" s="1"/>
    </row>
    <row r="24" spans="2:11" x14ac:dyDescent="0.2">
      <c r="B24" s="86"/>
      <c r="C24" s="1"/>
      <c r="D24" s="1"/>
      <c r="E24" s="1"/>
      <c r="F24" s="1"/>
      <c r="G24" s="1"/>
      <c r="H24" s="1"/>
      <c r="I24" s="1"/>
      <c r="J24" s="1"/>
      <c r="K24" s="1"/>
    </row>
    <row r="25" spans="2:11" x14ac:dyDescent="0.2">
      <c r="B25" s="86" t="s">
        <v>297</v>
      </c>
      <c r="C25" s="1" t="s">
        <v>905</v>
      </c>
      <c r="D25" s="1"/>
      <c r="E25" s="1"/>
      <c r="F25" s="1"/>
      <c r="G25" s="1"/>
      <c r="H25" s="1"/>
      <c r="I25" s="1"/>
      <c r="J25" s="1"/>
      <c r="K25" s="1"/>
    </row>
    <row r="45" spans="1:2" ht="15.75" x14ac:dyDescent="0.25">
      <c r="A45" s="19" t="s">
        <v>318</v>
      </c>
    </row>
    <row r="47" spans="1:2" ht="15.75" x14ac:dyDescent="0.25">
      <c r="B47" s="19" t="s">
        <v>348</v>
      </c>
    </row>
    <row r="48" spans="1:2" ht="15.75" thickBot="1" x14ac:dyDescent="0.25"/>
    <row r="49" spans="2:11" ht="16.5" customHeight="1" thickTop="1" x14ac:dyDescent="0.2">
      <c r="B49" s="919" t="s">
        <v>337</v>
      </c>
      <c r="C49" s="920"/>
      <c r="D49" s="919" t="s">
        <v>338</v>
      </c>
      <c r="E49" s="840"/>
      <c r="F49" s="840"/>
      <c r="G49" s="840"/>
      <c r="H49" s="920"/>
      <c r="I49" s="917" t="s">
        <v>412</v>
      </c>
      <c r="J49" s="963" t="s">
        <v>339</v>
      </c>
      <c r="K49" s="963" t="s">
        <v>340</v>
      </c>
    </row>
    <row r="50" spans="2:11" ht="15.75" thickBot="1" x14ac:dyDescent="0.25">
      <c r="B50" s="921"/>
      <c r="C50" s="923"/>
      <c r="D50" s="921"/>
      <c r="E50" s="922"/>
      <c r="F50" s="922"/>
      <c r="G50" s="922"/>
      <c r="H50" s="923"/>
      <c r="I50" s="918"/>
      <c r="J50" s="964"/>
      <c r="K50" s="964"/>
    </row>
    <row r="51" spans="2:11" ht="15.75" thickTop="1" x14ac:dyDescent="0.2">
      <c r="B51" s="1103" t="s">
        <v>83</v>
      </c>
      <c r="C51" s="1104"/>
      <c r="D51" s="97" t="s">
        <v>341</v>
      </c>
      <c r="E51" s="97"/>
      <c r="F51" s="97"/>
      <c r="G51" s="97"/>
      <c r="H51" s="97"/>
      <c r="I51" s="287"/>
      <c r="J51" s="571">
        <v>20000</v>
      </c>
      <c r="K51" s="286"/>
    </row>
    <row r="52" spans="2:11" x14ac:dyDescent="0.2">
      <c r="B52" s="283"/>
      <c r="C52" s="123"/>
      <c r="D52" s="562" t="s">
        <v>249</v>
      </c>
      <c r="E52" s="25"/>
      <c r="F52" s="25"/>
      <c r="G52" s="25"/>
      <c r="H52" s="25"/>
      <c r="I52" s="122"/>
      <c r="J52" s="25"/>
      <c r="K52" s="284">
        <f>+J51</f>
        <v>20000</v>
      </c>
    </row>
    <row r="53" spans="2:11" x14ac:dyDescent="0.2">
      <c r="B53" s="283"/>
      <c r="C53" s="123"/>
      <c r="D53" s="25"/>
      <c r="E53" s="25"/>
      <c r="F53" s="25"/>
      <c r="G53" s="25"/>
      <c r="H53" s="25"/>
      <c r="I53" s="122"/>
      <c r="J53" s="25"/>
      <c r="K53" s="284"/>
    </row>
    <row r="54" spans="2:11" x14ac:dyDescent="0.2">
      <c r="B54" s="1068">
        <v>2</v>
      </c>
      <c r="C54" s="1073"/>
      <c r="D54" s="25" t="s">
        <v>343</v>
      </c>
      <c r="E54" s="25"/>
      <c r="F54" s="25"/>
      <c r="G54" s="25"/>
      <c r="H54" s="25"/>
      <c r="I54" s="122"/>
      <c r="J54" s="25">
        <v>2000</v>
      </c>
      <c r="K54" s="284"/>
    </row>
    <row r="55" spans="2:11" x14ac:dyDescent="0.2">
      <c r="B55" s="283"/>
      <c r="C55" s="156"/>
      <c r="D55" s="562" t="s">
        <v>341</v>
      </c>
      <c r="E55" s="25"/>
      <c r="F55" s="25"/>
      <c r="G55" s="25"/>
      <c r="H55" s="25"/>
      <c r="I55" s="122"/>
      <c r="J55" s="25"/>
      <c r="K55" s="284">
        <f>+J54</f>
        <v>2000</v>
      </c>
    </row>
    <row r="56" spans="2:11" x14ac:dyDescent="0.2">
      <c r="B56" s="283"/>
      <c r="C56" s="156"/>
      <c r="D56" s="25"/>
      <c r="E56" s="25"/>
      <c r="F56" s="25"/>
      <c r="G56" s="25"/>
      <c r="H56" s="25"/>
      <c r="I56" s="122"/>
      <c r="J56" s="25"/>
      <c r="K56" s="284"/>
    </row>
    <row r="57" spans="2:11" x14ac:dyDescent="0.2">
      <c r="B57" s="1068">
        <v>3</v>
      </c>
      <c r="C57" s="968"/>
      <c r="D57" s="25" t="s">
        <v>353</v>
      </c>
      <c r="E57" s="25"/>
      <c r="F57" s="25"/>
      <c r="G57" s="25"/>
      <c r="H57" s="25"/>
      <c r="I57" s="122"/>
      <c r="J57" s="300">
        <v>3600</v>
      </c>
      <c r="K57" s="284"/>
    </row>
    <row r="58" spans="2:11" x14ac:dyDescent="0.2">
      <c r="B58" s="283"/>
      <c r="C58" s="156"/>
      <c r="D58" s="562" t="s">
        <v>341</v>
      </c>
      <c r="E58" s="25"/>
      <c r="F58" s="25"/>
      <c r="G58" s="25"/>
      <c r="H58" s="25"/>
      <c r="I58" s="122"/>
      <c r="J58" s="25"/>
      <c r="K58" s="284">
        <f>+J57</f>
        <v>3600</v>
      </c>
    </row>
    <row r="59" spans="2:11" x14ac:dyDescent="0.2">
      <c r="B59" s="283"/>
      <c r="C59" s="156"/>
      <c r="D59" s="25"/>
      <c r="E59" s="25"/>
      <c r="F59" s="25"/>
      <c r="G59" s="25"/>
      <c r="H59" s="25"/>
      <c r="I59" s="122"/>
      <c r="J59" s="25"/>
      <c r="K59" s="284"/>
    </row>
    <row r="60" spans="2:11" x14ac:dyDescent="0.2">
      <c r="B60" s="1068">
        <v>4</v>
      </c>
      <c r="C60" s="968"/>
      <c r="D60" s="25" t="s">
        <v>425</v>
      </c>
      <c r="E60" s="25"/>
      <c r="F60" s="25"/>
      <c r="G60" s="25"/>
      <c r="H60" s="25"/>
      <c r="I60" s="122"/>
      <c r="J60" s="300">
        <v>3000</v>
      </c>
      <c r="K60" s="284"/>
    </row>
    <row r="61" spans="2:11" x14ac:dyDescent="0.2">
      <c r="B61" s="283"/>
      <c r="C61" s="156"/>
      <c r="D61" s="562" t="s">
        <v>342</v>
      </c>
      <c r="E61" s="25"/>
      <c r="F61" s="25"/>
      <c r="G61" s="25"/>
      <c r="H61" s="25"/>
      <c r="I61" s="122"/>
      <c r="J61" s="25"/>
      <c r="K61" s="284">
        <f>+J60</f>
        <v>3000</v>
      </c>
    </row>
    <row r="62" spans="2:11" x14ac:dyDescent="0.2">
      <c r="B62" s="283"/>
      <c r="C62" s="156"/>
      <c r="D62" s="25"/>
      <c r="E62" s="25"/>
      <c r="F62" s="25"/>
      <c r="G62" s="25"/>
      <c r="H62" s="25"/>
      <c r="I62" s="122"/>
      <c r="J62" s="25"/>
      <c r="K62" s="284"/>
    </row>
    <row r="63" spans="2:11" x14ac:dyDescent="0.2">
      <c r="B63" s="1068">
        <v>5</v>
      </c>
      <c r="C63" s="968"/>
      <c r="D63" s="25" t="s">
        <v>335</v>
      </c>
      <c r="E63" s="25"/>
      <c r="F63" s="25"/>
      <c r="G63" s="25"/>
      <c r="H63" s="25"/>
      <c r="I63" s="122"/>
      <c r="J63" s="25">
        <v>800</v>
      </c>
      <c r="K63" s="284"/>
    </row>
    <row r="64" spans="2:11" x14ac:dyDescent="0.2">
      <c r="B64" s="283"/>
      <c r="C64" s="156"/>
      <c r="D64" s="562" t="s">
        <v>342</v>
      </c>
      <c r="E64" s="25"/>
      <c r="F64" s="25"/>
      <c r="G64" s="25"/>
      <c r="H64" s="25"/>
      <c r="I64" s="122"/>
      <c r="J64" s="25"/>
      <c r="K64" s="284">
        <f>+J63</f>
        <v>800</v>
      </c>
    </row>
    <row r="65" spans="2:11" x14ac:dyDescent="0.2">
      <c r="B65" s="283"/>
      <c r="C65" s="156"/>
      <c r="D65" s="25"/>
      <c r="E65" s="25"/>
      <c r="F65" s="25"/>
      <c r="G65" s="25"/>
      <c r="H65" s="25"/>
      <c r="I65" s="122"/>
      <c r="J65" s="25"/>
      <c r="K65" s="284"/>
    </row>
    <row r="66" spans="2:11" x14ac:dyDescent="0.2">
      <c r="B66" s="1068">
        <v>9</v>
      </c>
      <c r="C66" s="968"/>
      <c r="D66" s="25" t="s">
        <v>344</v>
      </c>
      <c r="E66" s="25"/>
      <c r="F66" s="25"/>
      <c r="G66" s="25"/>
      <c r="H66" s="25"/>
      <c r="I66" s="122"/>
      <c r="J66" s="300">
        <v>2500</v>
      </c>
      <c r="K66" s="284"/>
    </row>
    <row r="67" spans="2:11" x14ac:dyDescent="0.2">
      <c r="B67" s="283"/>
      <c r="C67" s="156"/>
      <c r="D67" s="562" t="s">
        <v>331</v>
      </c>
      <c r="E67" s="25"/>
      <c r="F67" s="25"/>
      <c r="G67" s="25"/>
      <c r="H67" s="25"/>
      <c r="I67" s="122"/>
      <c r="J67" s="25"/>
      <c r="K67" s="284">
        <f>+J66</f>
        <v>2500</v>
      </c>
    </row>
    <row r="68" spans="2:11" x14ac:dyDescent="0.2">
      <c r="B68" s="283"/>
      <c r="C68" s="156"/>
      <c r="D68" s="25"/>
      <c r="E68" s="25"/>
      <c r="F68" s="25"/>
      <c r="G68" s="25"/>
      <c r="H68" s="25"/>
      <c r="I68" s="122"/>
      <c r="J68" s="25"/>
      <c r="K68" s="284"/>
    </row>
    <row r="69" spans="2:11" x14ac:dyDescent="0.2">
      <c r="B69" s="1068">
        <v>12</v>
      </c>
      <c r="C69" s="968"/>
      <c r="D69" s="25" t="s">
        <v>334</v>
      </c>
      <c r="E69" s="25"/>
      <c r="F69" s="25"/>
      <c r="G69" s="25"/>
      <c r="H69" s="25"/>
      <c r="I69" s="122"/>
      <c r="J69" s="25">
        <v>150</v>
      </c>
      <c r="K69" s="284"/>
    </row>
    <row r="70" spans="2:11" x14ac:dyDescent="0.2">
      <c r="B70" s="283"/>
      <c r="C70" s="156"/>
      <c r="D70" s="562" t="s">
        <v>341</v>
      </c>
      <c r="E70" s="25"/>
      <c r="F70" s="25"/>
      <c r="G70" s="25"/>
      <c r="H70" s="25"/>
      <c r="I70" s="122"/>
      <c r="J70" s="25"/>
      <c r="K70" s="284">
        <f>+J69</f>
        <v>150</v>
      </c>
    </row>
    <row r="71" spans="2:11" x14ac:dyDescent="0.2">
      <c r="B71" s="283"/>
      <c r="C71" s="156"/>
      <c r="D71" s="25"/>
      <c r="E71" s="25"/>
      <c r="F71" s="25"/>
      <c r="G71" s="25"/>
      <c r="H71" s="25"/>
      <c r="I71" s="122"/>
      <c r="J71" s="25"/>
      <c r="K71" s="284"/>
    </row>
    <row r="72" spans="2:11" x14ac:dyDescent="0.2">
      <c r="B72" s="1068">
        <v>18</v>
      </c>
      <c r="C72" s="968"/>
      <c r="D72" s="25" t="s">
        <v>341</v>
      </c>
      <c r="E72" s="25"/>
      <c r="F72" s="25"/>
      <c r="G72" s="25"/>
      <c r="H72" s="25"/>
      <c r="I72" s="122"/>
      <c r="J72" s="300">
        <v>2100</v>
      </c>
      <c r="K72" s="284"/>
    </row>
    <row r="73" spans="2:11" x14ac:dyDescent="0.2">
      <c r="B73" s="283"/>
      <c r="C73" s="156"/>
      <c r="D73" s="562" t="s">
        <v>331</v>
      </c>
      <c r="E73" s="25"/>
      <c r="F73" s="25"/>
      <c r="G73" s="25"/>
      <c r="H73" s="25"/>
      <c r="I73" s="122"/>
      <c r="J73" s="25"/>
      <c r="K73" s="284">
        <f>+J72</f>
        <v>2100</v>
      </c>
    </row>
    <row r="74" spans="2:11" x14ac:dyDescent="0.2">
      <c r="B74" s="283"/>
      <c r="C74" s="156"/>
      <c r="D74" s="25"/>
      <c r="E74" s="25"/>
      <c r="F74" s="25"/>
      <c r="G74" s="25"/>
      <c r="H74" s="25"/>
      <c r="I74" s="122"/>
      <c r="J74" s="25"/>
      <c r="K74" s="284"/>
    </row>
    <row r="75" spans="2:11" x14ac:dyDescent="0.2">
      <c r="B75" s="1068">
        <v>21</v>
      </c>
      <c r="C75" s="968"/>
      <c r="D75" s="25" t="s">
        <v>341</v>
      </c>
      <c r="E75" s="25"/>
      <c r="F75" s="25"/>
      <c r="G75" s="25"/>
      <c r="H75" s="25"/>
      <c r="I75" s="122"/>
      <c r="J75" s="300">
        <v>2400</v>
      </c>
      <c r="K75" s="284"/>
    </row>
    <row r="76" spans="2:11" x14ac:dyDescent="0.2">
      <c r="B76" s="283"/>
      <c r="C76" s="156"/>
      <c r="D76" s="562" t="s">
        <v>333</v>
      </c>
      <c r="E76" s="25"/>
      <c r="F76" s="25"/>
      <c r="G76" s="25"/>
      <c r="H76" s="25"/>
      <c r="I76" s="122"/>
      <c r="J76" s="25"/>
      <c r="K76" s="284">
        <f>+J75</f>
        <v>2400</v>
      </c>
    </row>
    <row r="77" spans="2:11" x14ac:dyDescent="0.2">
      <c r="B77" s="283"/>
      <c r="C77" s="156"/>
      <c r="D77" s="25"/>
      <c r="E77" s="25"/>
      <c r="F77" s="25"/>
      <c r="G77" s="25"/>
      <c r="H77" s="25"/>
      <c r="I77" s="122"/>
      <c r="J77" s="25"/>
      <c r="K77" s="284"/>
    </row>
    <row r="78" spans="2:11" x14ac:dyDescent="0.2">
      <c r="B78" s="1068">
        <v>21</v>
      </c>
      <c r="C78" s="968"/>
      <c r="D78" s="25" t="s">
        <v>82</v>
      </c>
      <c r="E78" s="25"/>
      <c r="F78" s="25"/>
      <c r="G78" s="25"/>
      <c r="H78" s="25"/>
      <c r="I78" s="122"/>
      <c r="J78" s="25"/>
      <c r="K78" s="284"/>
    </row>
    <row r="79" spans="2:11" x14ac:dyDescent="0.2">
      <c r="B79" s="283"/>
      <c r="C79" s="156"/>
      <c r="D79" s="25"/>
      <c r="E79" s="25"/>
      <c r="F79" s="25"/>
      <c r="G79" s="25"/>
      <c r="H79" s="25"/>
      <c r="I79" s="122"/>
      <c r="J79" s="25"/>
      <c r="K79" s="284"/>
    </row>
    <row r="80" spans="2:11" x14ac:dyDescent="0.2">
      <c r="B80" s="1068">
        <v>26</v>
      </c>
      <c r="C80" s="968"/>
      <c r="D80" s="25" t="s">
        <v>342</v>
      </c>
      <c r="E80" s="25"/>
      <c r="F80" s="25"/>
      <c r="G80" s="25"/>
      <c r="H80" s="25"/>
      <c r="I80" s="122"/>
      <c r="J80" s="25">
        <v>200</v>
      </c>
      <c r="K80" s="284"/>
    </row>
    <row r="81" spans="2:11" x14ac:dyDescent="0.2">
      <c r="B81" s="283"/>
      <c r="C81" s="156"/>
      <c r="D81" s="562" t="s">
        <v>341</v>
      </c>
      <c r="E81" s="25"/>
      <c r="F81" s="25"/>
      <c r="G81" s="25"/>
      <c r="H81" s="25"/>
      <c r="I81" s="122"/>
      <c r="J81" s="25"/>
      <c r="K81" s="284">
        <f>+J80</f>
        <v>200</v>
      </c>
    </row>
    <row r="82" spans="2:11" x14ac:dyDescent="0.2">
      <c r="B82" s="283"/>
      <c r="C82" s="156"/>
      <c r="D82" s="25"/>
      <c r="E82" s="25"/>
      <c r="F82" s="25"/>
      <c r="G82" s="25"/>
      <c r="H82" s="25"/>
      <c r="I82" s="122"/>
      <c r="J82" s="25"/>
      <c r="K82" s="284"/>
    </row>
    <row r="83" spans="2:11" x14ac:dyDescent="0.2">
      <c r="B83" s="1068">
        <v>28</v>
      </c>
      <c r="C83" s="968"/>
      <c r="D83" s="25" t="s">
        <v>341</v>
      </c>
      <c r="E83" s="25"/>
      <c r="F83" s="25"/>
      <c r="G83" s="25"/>
      <c r="H83" s="25"/>
      <c r="I83" s="122"/>
      <c r="J83" s="25">
        <v>400</v>
      </c>
      <c r="K83" s="284"/>
    </row>
    <row r="84" spans="2:11" x14ac:dyDescent="0.2">
      <c r="B84" s="283"/>
      <c r="C84" s="156"/>
      <c r="D84" s="562" t="s">
        <v>344</v>
      </c>
      <c r="E84" s="25"/>
      <c r="F84" s="25"/>
      <c r="G84" s="25"/>
      <c r="H84" s="25"/>
      <c r="I84" s="122"/>
      <c r="J84" s="25"/>
      <c r="K84" s="284">
        <f>+J83</f>
        <v>400</v>
      </c>
    </row>
    <row r="85" spans="2:11" x14ac:dyDescent="0.2">
      <c r="B85" s="283"/>
      <c r="C85" s="156"/>
      <c r="D85" s="25"/>
      <c r="E85" s="25"/>
      <c r="F85" s="25"/>
      <c r="G85" s="25"/>
      <c r="H85" s="25"/>
      <c r="I85" s="122"/>
      <c r="J85" s="25"/>
      <c r="K85" s="284"/>
    </row>
    <row r="86" spans="2:11" x14ac:dyDescent="0.2">
      <c r="B86" s="283"/>
      <c r="C86" s="156"/>
      <c r="D86" s="25"/>
      <c r="E86" s="25"/>
      <c r="F86" s="25"/>
      <c r="G86" s="25"/>
      <c r="H86" s="25"/>
      <c r="I86" s="122"/>
      <c r="J86" s="25"/>
      <c r="K86" s="284"/>
    </row>
    <row r="87" spans="2:11" x14ac:dyDescent="0.2">
      <c r="B87" s="744"/>
      <c r="C87" s="588"/>
      <c r="D87" s="85"/>
      <c r="E87" s="85"/>
      <c r="F87" s="85"/>
      <c r="G87" s="85"/>
      <c r="H87" s="85"/>
      <c r="I87" s="179"/>
      <c r="J87" s="85"/>
      <c r="K87" s="745"/>
    </row>
    <row r="88" spans="2:11" x14ac:dyDescent="0.2">
      <c r="B88" s="142"/>
      <c r="C88" s="143"/>
      <c r="D88" s="142"/>
      <c r="E88" s="142"/>
      <c r="F88" s="142"/>
      <c r="G88" s="142"/>
      <c r="H88" s="142"/>
      <c r="I88" s="142"/>
      <c r="J88" s="142"/>
      <c r="K88" s="743"/>
    </row>
    <row r="89" spans="2:11" ht="15.75" thickBot="1" x14ac:dyDescent="0.25">
      <c r="B89" s="142"/>
      <c r="C89" s="143"/>
      <c r="D89" s="142"/>
      <c r="E89" s="142"/>
      <c r="F89" s="142"/>
      <c r="G89" s="142"/>
      <c r="H89" s="142"/>
      <c r="I89" s="142"/>
      <c r="J89" s="142"/>
      <c r="K89" s="743"/>
    </row>
    <row r="90" spans="2:11" ht="16.5" customHeight="1" thickTop="1" x14ac:dyDescent="0.2">
      <c r="B90" s="919" t="s">
        <v>337</v>
      </c>
      <c r="C90" s="920"/>
      <c r="D90" s="919" t="s">
        <v>338</v>
      </c>
      <c r="E90" s="840"/>
      <c r="F90" s="840"/>
      <c r="G90" s="840"/>
      <c r="H90" s="920"/>
      <c r="I90" s="917" t="s">
        <v>412</v>
      </c>
      <c r="J90" s="963" t="s">
        <v>339</v>
      </c>
      <c r="K90" s="963" t="s">
        <v>340</v>
      </c>
    </row>
    <row r="91" spans="2:11" ht="15.75" customHeight="1" thickBot="1" x14ac:dyDescent="0.25">
      <c r="B91" s="921"/>
      <c r="C91" s="923"/>
      <c r="D91" s="921"/>
      <c r="E91" s="922"/>
      <c r="F91" s="922"/>
      <c r="G91" s="922"/>
      <c r="H91" s="923"/>
      <c r="I91" s="918"/>
      <c r="J91" s="964"/>
      <c r="K91" s="964"/>
    </row>
    <row r="92" spans="2:11" ht="15.75" thickTop="1" x14ac:dyDescent="0.2">
      <c r="B92" s="1092" t="s">
        <v>90</v>
      </c>
      <c r="C92" s="1093"/>
      <c r="D92" s="25" t="s">
        <v>251</v>
      </c>
      <c r="E92" s="25"/>
      <c r="F92" s="25"/>
      <c r="G92" s="25"/>
      <c r="H92" s="25"/>
      <c r="I92" s="122"/>
      <c r="J92" s="300">
        <v>1000</v>
      </c>
      <c r="K92" s="284"/>
    </row>
    <row r="93" spans="2:11" x14ac:dyDescent="0.2">
      <c r="B93" s="1094"/>
      <c r="C93" s="1073"/>
      <c r="D93" s="746" t="s">
        <v>341</v>
      </c>
      <c r="E93" s="25"/>
      <c r="F93" s="25"/>
      <c r="G93" s="25"/>
      <c r="H93" s="25"/>
      <c r="I93" s="122"/>
      <c r="J93" s="300"/>
      <c r="K93" s="284">
        <f>+J92</f>
        <v>1000</v>
      </c>
    </row>
    <row r="94" spans="2:11" x14ac:dyDescent="0.2">
      <c r="B94" s="1095"/>
      <c r="C94" s="1096"/>
      <c r="D94" s="25"/>
      <c r="E94" s="25"/>
      <c r="F94" s="25"/>
      <c r="G94" s="25"/>
      <c r="H94" s="25"/>
      <c r="I94" s="122"/>
      <c r="J94" s="300"/>
      <c r="K94" s="284"/>
    </row>
    <row r="95" spans="2:11" ht="15.75" thickBot="1" x14ac:dyDescent="0.25">
      <c r="B95" s="118"/>
      <c r="C95" s="570"/>
      <c r="D95" s="569"/>
      <c r="E95" s="119"/>
      <c r="F95" s="119"/>
      <c r="G95" s="119"/>
      <c r="H95" s="119"/>
      <c r="I95" s="121"/>
      <c r="J95" s="119"/>
      <c r="K95" s="572"/>
    </row>
    <row r="96" spans="2:11" ht="15.75" thickTop="1" x14ac:dyDescent="0.2"/>
    <row r="97" spans="2:11" ht="15.75" x14ac:dyDescent="0.25">
      <c r="B97" s="19" t="s">
        <v>435</v>
      </c>
    </row>
    <row r="99" spans="2:11" ht="15.75" thickBot="1" x14ac:dyDescent="0.25">
      <c r="B99" s="841" t="s">
        <v>341</v>
      </c>
      <c r="C99" s="841"/>
      <c r="D99" s="841"/>
      <c r="E99" s="841"/>
      <c r="F99" s="841"/>
      <c r="H99" s="841" t="s">
        <v>342</v>
      </c>
      <c r="I99" s="841"/>
      <c r="J99" s="841"/>
      <c r="K99" s="841"/>
    </row>
    <row r="100" spans="2:11" x14ac:dyDescent="0.2">
      <c r="B100" s="575" t="s">
        <v>83</v>
      </c>
      <c r="C100" s="573"/>
      <c r="D100" s="506">
        <v>20000</v>
      </c>
      <c r="E100" s="341">
        <v>2000</v>
      </c>
      <c r="F100" s="638" t="s">
        <v>83</v>
      </c>
      <c r="H100" s="575" t="s">
        <v>89</v>
      </c>
      <c r="I100" s="293">
        <v>200</v>
      </c>
      <c r="J100" s="288">
        <v>3000</v>
      </c>
      <c r="K100" s="577" t="s">
        <v>91</v>
      </c>
    </row>
    <row r="101" spans="2:11" x14ac:dyDescent="0.2">
      <c r="B101" s="259" t="s">
        <v>84</v>
      </c>
      <c r="C101" s="574"/>
      <c r="D101" s="525">
        <v>2100</v>
      </c>
      <c r="E101" s="342">
        <v>3600</v>
      </c>
      <c r="F101" s="630" t="s">
        <v>87</v>
      </c>
      <c r="H101" s="292"/>
      <c r="I101" s="294"/>
      <c r="J101" s="289">
        <v>800</v>
      </c>
      <c r="K101" s="297" t="s">
        <v>92</v>
      </c>
    </row>
    <row r="102" spans="2:11" x14ac:dyDescent="0.2">
      <c r="B102" s="47" t="s">
        <v>85</v>
      </c>
      <c r="C102" s="285"/>
      <c r="D102" s="525">
        <v>2400</v>
      </c>
      <c r="E102" s="342">
        <v>150</v>
      </c>
      <c r="F102" s="630" t="s">
        <v>88</v>
      </c>
      <c r="H102" s="282"/>
      <c r="I102" s="295"/>
      <c r="J102" s="289"/>
      <c r="K102" s="297"/>
    </row>
    <row r="103" spans="2:11" x14ac:dyDescent="0.2">
      <c r="B103" s="47" t="s">
        <v>86</v>
      </c>
      <c r="C103" s="285"/>
      <c r="D103" s="525">
        <v>400</v>
      </c>
      <c r="E103" s="342">
        <v>200</v>
      </c>
      <c r="F103" s="630" t="s">
        <v>89</v>
      </c>
      <c r="H103" s="282"/>
      <c r="I103" s="295"/>
      <c r="J103" s="289"/>
      <c r="K103" s="297"/>
    </row>
    <row r="104" spans="2:11" x14ac:dyDescent="0.2">
      <c r="B104" s="292"/>
      <c r="C104" s="574"/>
      <c r="D104" s="57"/>
      <c r="E104" s="342">
        <v>1000</v>
      </c>
      <c r="F104" s="630" t="s">
        <v>90</v>
      </c>
      <c r="H104" s="131"/>
      <c r="I104" s="754"/>
      <c r="J104" s="755"/>
      <c r="K104" s="756"/>
    </row>
    <row r="105" spans="2:11" x14ac:dyDescent="0.2">
      <c r="B105" s="292"/>
      <c r="C105" s="574"/>
      <c r="D105" s="57"/>
      <c r="E105" s="58"/>
      <c r="F105" s="59"/>
      <c r="H105" s="650"/>
      <c r="I105" s="748"/>
      <c r="J105" s="576">
        <f>+J100+J101-I100</f>
        <v>3600</v>
      </c>
      <c r="K105" s="749" t="s">
        <v>352</v>
      </c>
    </row>
    <row r="106" spans="2:11" x14ac:dyDescent="0.2">
      <c r="B106" s="131"/>
      <c r="C106" s="753"/>
      <c r="D106" s="623"/>
      <c r="E106" s="624"/>
      <c r="F106" s="625"/>
    </row>
    <row r="107" spans="2:11" x14ac:dyDescent="0.2">
      <c r="B107" s="394" t="s">
        <v>352</v>
      </c>
      <c r="C107" s="747"/>
      <c r="D107" s="348">
        <f>+D100+D101+D102+D103-E100-E101-E102-E103-E104</f>
        <v>17950</v>
      </c>
      <c r="E107" s="627"/>
      <c r="F107" s="67"/>
    </row>
    <row r="109" spans="2:11" ht="15.75" thickBot="1" x14ac:dyDescent="0.25">
      <c r="B109" s="841" t="s">
        <v>344</v>
      </c>
      <c r="C109" s="841"/>
      <c r="D109" s="841"/>
      <c r="E109" s="841"/>
      <c r="F109" s="841"/>
      <c r="H109" s="841" t="s">
        <v>499</v>
      </c>
      <c r="I109" s="841"/>
      <c r="J109" s="841"/>
      <c r="K109" s="841"/>
    </row>
    <row r="110" spans="2:11" x14ac:dyDescent="0.2">
      <c r="B110" s="575" t="s">
        <v>93</v>
      </c>
      <c r="C110" s="573"/>
      <c r="D110" s="53">
        <v>2500</v>
      </c>
      <c r="E110" s="54">
        <v>400</v>
      </c>
      <c r="F110" s="279" t="s">
        <v>95</v>
      </c>
      <c r="H110" s="291"/>
      <c r="I110" s="293"/>
      <c r="J110" s="288">
        <v>2400</v>
      </c>
      <c r="K110" s="577" t="s">
        <v>85</v>
      </c>
    </row>
    <row r="111" spans="2:11" x14ac:dyDescent="0.2">
      <c r="B111" s="292"/>
      <c r="C111" s="574"/>
      <c r="D111" s="57"/>
      <c r="E111" s="58"/>
      <c r="F111" s="59"/>
      <c r="H111" s="292"/>
      <c r="I111" s="294"/>
      <c r="J111" s="289"/>
      <c r="K111" s="297"/>
    </row>
    <row r="112" spans="2:11" x14ac:dyDescent="0.2">
      <c r="B112" s="292"/>
      <c r="C112" s="574"/>
      <c r="D112" s="57"/>
      <c r="E112" s="58"/>
      <c r="F112" s="59"/>
      <c r="H112" s="282"/>
      <c r="I112" s="295"/>
      <c r="J112" s="289"/>
      <c r="K112" s="297"/>
    </row>
    <row r="113" spans="2:11" x14ac:dyDescent="0.2">
      <c r="B113" s="292"/>
      <c r="C113" s="574"/>
      <c r="D113" s="57"/>
      <c r="E113" s="58"/>
      <c r="F113" s="59"/>
      <c r="H113" s="282"/>
      <c r="I113" s="295"/>
      <c r="J113" s="289"/>
      <c r="K113" s="297"/>
    </row>
    <row r="114" spans="2:11" x14ac:dyDescent="0.2">
      <c r="B114" s="131"/>
      <c r="C114" s="753"/>
      <c r="D114" s="623"/>
      <c r="E114" s="624"/>
      <c r="F114" s="625"/>
      <c r="H114" s="131"/>
      <c r="I114" s="754"/>
      <c r="J114" s="755"/>
      <c r="K114" s="756"/>
    </row>
    <row r="115" spans="2:11" x14ac:dyDescent="0.2">
      <c r="B115" s="650" t="s">
        <v>94</v>
      </c>
      <c r="C115" s="747"/>
      <c r="D115" s="348">
        <f>+D110-E110</f>
        <v>2100</v>
      </c>
      <c r="E115" s="627"/>
      <c r="F115" s="67"/>
      <c r="H115" s="650"/>
      <c r="I115" s="748"/>
      <c r="J115" s="576">
        <f>+J110</f>
        <v>2400</v>
      </c>
      <c r="K115" s="750" t="s">
        <v>352</v>
      </c>
    </row>
    <row r="117" spans="2:11" ht="15.75" thickBot="1" x14ac:dyDescent="0.25">
      <c r="B117" s="841" t="s">
        <v>335</v>
      </c>
      <c r="C117" s="841"/>
      <c r="D117" s="841"/>
      <c r="E117" s="841"/>
      <c r="F117" s="841"/>
      <c r="H117" s="841" t="s">
        <v>262</v>
      </c>
      <c r="I117" s="841"/>
      <c r="J117" s="841"/>
      <c r="K117" s="841"/>
    </row>
    <row r="118" spans="2:11" x14ac:dyDescent="0.2">
      <c r="B118" s="1097" t="s">
        <v>92</v>
      </c>
      <c r="C118" s="1098"/>
      <c r="D118" s="53">
        <v>800</v>
      </c>
      <c r="E118" s="54"/>
      <c r="F118" s="55"/>
      <c r="H118" s="291"/>
      <c r="I118" s="293"/>
      <c r="J118" s="288">
        <v>20000</v>
      </c>
      <c r="K118" s="577" t="s">
        <v>83</v>
      </c>
    </row>
    <row r="119" spans="2:11" x14ac:dyDescent="0.2">
      <c r="B119" s="1099"/>
      <c r="C119" s="1100"/>
      <c r="D119" s="57"/>
      <c r="E119" s="58"/>
      <c r="F119" s="59"/>
      <c r="H119" s="292"/>
      <c r="I119" s="294"/>
      <c r="J119" s="289"/>
      <c r="K119" s="297"/>
    </row>
    <row r="120" spans="2:11" x14ac:dyDescent="0.2">
      <c r="B120" s="1099"/>
      <c r="C120" s="1100"/>
      <c r="D120" s="57"/>
      <c r="E120" s="58"/>
      <c r="F120" s="59"/>
      <c r="H120" s="282"/>
      <c r="I120" s="295"/>
      <c r="J120" s="289"/>
      <c r="K120" s="297"/>
    </row>
    <row r="121" spans="2:11" x14ac:dyDescent="0.2">
      <c r="B121" s="1099"/>
      <c r="C121" s="1100"/>
      <c r="D121" s="57"/>
      <c r="E121" s="58"/>
      <c r="F121" s="59"/>
      <c r="H121" s="282"/>
      <c r="I121" s="295"/>
      <c r="J121" s="289"/>
      <c r="K121" s="297"/>
    </row>
    <row r="122" spans="2:11" x14ac:dyDescent="0.2">
      <c r="B122" s="1105"/>
      <c r="C122" s="1106"/>
      <c r="D122" s="623"/>
      <c r="E122" s="624"/>
      <c r="F122" s="625"/>
      <c r="H122" s="131"/>
      <c r="I122" s="754"/>
      <c r="J122" s="755"/>
      <c r="K122" s="756"/>
    </row>
    <row r="123" spans="2:11" x14ac:dyDescent="0.2">
      <c r="B123" s="1101" t="s">
        <v>352</v>
      </c>
      <c r="C123" s="1102"/>
      <c r="D123" s="348">
        <f>+D118</f>
        <v>800</v>
      </c>
      <c r="E123" s="627"/>
      <c r="F123" s="67"/>
      <c r="H123" s="650"/>
      <c r="I123" s="748"/>
      <c r="J123" s="576">
        <f>+J118</f>
        <v>20000</v>
      </c>
      <c r="K123" s="750" t="s">
        <v>352</v>
      </c>
    </row>
    <row r="125" spans="2:11" ht="15.75" thickBot="1" x14ac:dyDescent="0.25">
      <c r="B125" s="841" t="s">
        <v>353</v>
      </c>
      <c r="C125" s="841"/>
      <c r="D125" s="841"/>
      <c r="E125" s="841"/>
      <c r="F125" s="841"/>
      <c r="H125" s="841" t="s">
        <v>263</v>
      </c>
      <c r="I125" s="841"/>
      <c r="J125" s="841"/>
      <c r="K125" s="841"/>
    </row>
    <row r="126" spans="2:11" x14ac:dyDescent="0.2">
      <c r="B126" s="1107" t="s">
        <v>96</v>
      </c>
      <c r="C126" s="1102"/>
      <c r="D126" s="53">
        <v>3600</v>
      </c>
      <c r="E126" s="54"/>
      <c r="F126" s="55"/>
      <c r="H126" s="575" t="s">
        <v>90</v>
      </c>
      <c r="I126" s="579">
        <v>1000</v>
      </c>
      <c r="J126" s="288"/>
      <c r="K126" s="296"/>
    </row>
    <row r="127" spans="2:11" x14ac:dyDescent="0.2">
      <c r="B127" s="282"/>
      <c r="C127" s="285"/>
      <c r="D127" s="57"/>
      <c r="E127" s="58"/>
      <c r="F127" s="59"/>
      <c r="H127" s="292"/>
      <c r="I127" s="294"/>
      <c r="J127" s="289"/>
      <c r="K127" s="297"/>
    </row>
    <row r="128" spans="2:11" x14ac:dyDescent="0.2">
      <c r="B128" s="1099"/>
      <c r="C128" s="1100"/>
      <c r="D128" s="57"/>
      <c r="E128" s="58"/>
      <c r="F128" s="59"/>
      <c r="H128" s="282"/>
      <c r="I128" s="295"/>
      <c r="J128" s="289"/>
      <c r="K128" s="297"/>
    </row>
    <row r="129" spans="1:11" x14ac:dyDescent="0.2">
      <c r="B129" s="1099"/>
      <c r="C129" s="1100"/>
      <c r="D129" s="57"/>
      <c r="E129" s="58"/>
      <c r="F129" s="59"/>
      <c r="H129" s="282"/>
      <c r="I129" s="295"/>
      <c r="J129" s="289"/>
      <c r="K129" s="297"/>
    </row>
    <row r="130" spans="1:11" x14ac:dyDescent="0.2">
      <c r="B130" s="1105"/>
      <c r="C130" s="1106"/>
      <c r="D130" s="623"/>
      <c r="E130" s="624"/>
      <c r="F130" s="625"/>
      <c r="H130" s="131"/>
      <c r="I130" s="754"/>
      <c r="J130" s="755"/>
      <c r="K130" s="756"/>
    </row>
    <row r="131" spans="1:11" x14ac:dyDescent="0.2">
      <c r="B131" s="1101" t="s">
        <v>352</v>
      </c>
      <c r="C131" s="1102"/>
      <c r="D131" s="348">
        <f>+D126</f>
        <v>3600</v>
      </c>
      <c r="E131" s="627"/>
      <c r="F131" s="67"/>
      <c r="H131" s="394" t="s">
        <v>352</v>
      </c>
      <c r="I131" s="751">
        <f>+I126</f>
        <v>1000</v>
      </c>
      <c r="J131" s="290"/>
      <c r="K131" s="752"/>
    </row>
    <row r="132" spans="1:11" x14ac:dyDescent="0.2">
      <c r="A132" s="824"/>
      <c r="B132" s="825"/>
      <c r="C132" s="826"/>
      <c r="D132" s="827"/>
      <c r="E132" s="828"/>
      <c r="F132" s="829"/>
      <c r="G132" s="824"/>
      <c r="H132" s="830"/>
      <c r="I132" s="831"/>
      <c r="J132" s="832"/>
      <c r="K132" s="828"/>
    </row>
    <row r="133" spans="1:11" ht="15.75" thickBot="1" x14ac:dyDescent="0.25">
      <c r="B133" s="841" t="s">
        <v>425</v>
      </c>
      <c r="C133" s="841"/>
      <c r="D133" s="841"/>
      <c r="E133" s="841"/>
      <c r="F133" s="841"/>
      <c r="H133" s="841" t="s">
        <v>500</v>
      </c>
      <c r="I133" s="841"/>
      <c r="J133" s="841"/>
      <c r="K133" s="841"/>
    </row>
    <row r="134" spans="1:11" x14ac:dyDescent="0.2">
      <c r="B134" s="1107" t="s">
        <v>91</v>
      </c>
      <c r="C134" s="1102"/>
      <c r="D134" s="53">
        <v>3000</v>
      </c>
      <c r="E134" s="54"/>
      <c r="F134" s="55"/>
      <c r="H134" s="291"/>
      <c r="I134" s="293"/>
      <c r="J134" s="288">
        <v>2500</v>
      </c>
      <c r="K134" s="577" t="s">
        <v>93</v>
      </c>
    </row>
    <row r="135" spans="1:11" x14ac:dyDescent="0.2">
      <c r="B135" s="282"/>
      <c r="C135" s="285"/>
      <c r="D135" s="57"/>
      <c r="E135" s="58"/>
      <c r="F135" s="59"/>
      <c r="H135" s="292"/>
      <c r="I135" s="294"/>
      <c r="J135" s="289">
        <v>2100</v>
      </c>
      <c r="K135" s="580" t="s">
        <v>84</v>
      </c>
    </row>
    <row r="136" spans="1:11" x14ac:dyDescent="0.2">
      <c r="B136" s="1099"/>
      <c r="C136" s="1100"/>
      <c r="D136" s="57"/>
      <c r="E136" s="58"/>
      <c r="F136" s="59"/>
      <c r="H136" s="282"/>
      <c r="I136" s="295"/>
      <c r="J136" s="289"/>
      <c r="K136" s="297"/>
    </row>
    <row r="137" spans="1:11" x14ac:dyDescent="0.2">
      <c r="B137" s="1099"/>
      <c r="C137" s="1100"/>
      <c r="D137" s="57"/>
      <c r="E137" s="58"/>
      <c r="F137" s="59"/>
      <c r="H137" s="282"/>
      <c r="I137" s="295"/>
      <c r="J137" s="289"/>
      <c r="K137" s="297"/>
    </row>
    <row r="138" spans="1:11" x14ac:dyDescent="0.2">
      <c r="B138" s="1105"/>
      <c r="C138" s="1106"/>
      <c r="D138" s="623"/>
      <c r="E138" s="624"/>
      <c r="F138" s="625"/>
      <c r="H138" s="131"/>
      <c r="I138" s="754"/>
      <c r="J138" s="755"/>
      <c r="K138" s="756"/>
    </row>
    <row r="139" spans="1:11" x14ac:dyDescent="0.2">
      <c r="B139" s="1101" t="s">
        <v>352</v>
      </c>
      <c r="C139" s="1102"/>
      <c r="D139" s="348">
        <f>+D134</f>
        <v>3000</v>
      </c>
      <c r="E139" s="627"/>
      <c r="F139" s="67"/>
      <c r="H139" s="650"/>
      <c r="I139" s="748"/>
      <c r="J139" s="576">
        <f>+J134+J135</f>
        <v>4600</v>
      </c>
      <c r="K139" s="750" t="s">
        <v>352</v>
      </c>
    </row>
    <row r="141" spans="1:11" ht="15.75" thickBot="1" x14ac:dyDescent="0.25">
      <c r="B141" s="841" t="s">
        <v>501</v>
      </c>
      <c r="C141" s="841"/>
      <c r="D141" s="841"/>
      <c r="E141" s="841"/>
      <c r="F141" s="841"/>
      <c r="H141" s="841" t="s">
        <v>334</v>
      </c>
      <c r="I141" s="841"/>
      <c r="J141" s="841"/>
      <c r="K141" s="841"/>
    </row>
    <row r="142" spans="1:11" x14ac:dyDescent="0.2">
      <c r="B142" s="1107" t="s">
        <v>97</v>
      </c>
      <c r="C142" s="1102"/>
      <c r="D142" s="53">
        <v>2000</v>
      </c>
      <c r="E142" s="54"/>
      <c r="F142" s="55"/>
      <c r="H142" s="575" t="s">
        <v>98</v>
      </c>
      <c r="I142" s="293">
        <v>150</v>
      </c>
      <c r="J142" s="288"/>
      <c r="K142" s="296"/>
    </row>
    <row r="143" spans="1:11" x14ac:dyDescent="0.2">
      <c r="B143" s="282"/>
      <c r="C143" s="285"/>
      <c r="D143" s="57"/>
      <c r="E143" s="58"/>
      <c r="F143" s="59"/>
      <c r="H143" s="292"/>
      <c r="I143" s="294"/>
      <c r="J143" s="289"/>
      <c r="K143" s="297"/>
    </row>
    <row r="144" spans="1:11" x14ac:dyDescent="0.2">
      <c r="B144" s="1099"/>
      <c r="C144" s="1100"/>
      <c r="D144" s="57"/>
      <c r="E144" s="58"/>
      <c r="F144" s="59"/>
      <c r="H144" s="282"/>
      <c r="I144" s="295"/>
      <c r="J144" s="289"/>
      <c r="K144" s="297"/>
    </row>
    <row r="145" spans="2:11" x14ac:dyDescent="0.2">
      <c r="B145" s="1099"/>
      <c r="C145" s="1100"/>
      <c r="D145" s="57"/>
      <c r="E145" s="58"/>
      <c r="F145" s="59"/>
      <c r="H145" s="282"/>
      <c r="I145" s="295"/>
      <c r="J145" s="289"/>
      <c r="K145" s="297"/>
    </row>
    <row r="146" spans="2:11" x14ac:dyDescent="0.2">
      <c r="B146" s="1105"/>
      <c r="C146" s="1106"/>
      <c r="D146" s="623"/>
      <c r="E146" s="624"/>
      <c r="F146" s="625"/>
      <c r="H146" s="131"/>
      <c r="I146" s="754"/>
      <c r="J146" s="755"/>
      <c r="K146" s="756"/>
    </row>
    <row r="147" spans="2:11" x14ac:dyDescent="0.2">
      <c r="B147" s="1101" t="s">
        <v>352</v>
      </c>
      <c r="C147" s="1102"/>
      <c r="D147" s="348">
        <f>+D142</f>
        <v>2000</v>
      </c>
      <c r="E147" s="627"/>
      <c r="F147" s="67"/>
      <c r="H147" s="394" t="s">
        <v>352</v>
      </c>
      <c r="I147" s="748">
        <f>+I142</f>
        <v>150</v>
      </c>
      <c r="J147" s="290"/>
      <c r="K147" s="752"/>
    </row>
    <row r="149" spans="2:11" ht="15.75" x14ac:dyDescent="0.25">
      <c r="B149" s="19" t="s">
        <v>437</v>
      </c>
    </row>
    <row r="151" spans="2:11" ht="15.75" x14ac:dyDescent="0.25">
      <c r="B151" s="848" t="s">
        <v>906</v>
      </c>
      <c r="C151" s="849"/>
      <c r="D151" s="849"/>
      <c r="E151" s="849"/>
      <c r="F151" s="849"/>
      <c r="G151" s="849"/>
      <c r="H151" s="849"/>
      <c r="I151" s="849"/>
      <c r="J151" s="849"/>
      <c r="K151" s="850"/>
    </row>
    <row r="152" spans="2:11" ht="15.75" x14ac:dyDescent="0.25">
      <c r="B152" s="851" t="s">
        <v>350</v>
      </c>
      <c r="C152" s="852"/>
      <c r="D152" s="852"/>
      <c r="E152" s="852"/>
      <c r="F152" s="852"/>
      <c r="G152" s="852"/>
      <c r="H152" s="852"/>
      <c r="I152" s="852"/>
      <c r="J152" s="852"/>
      <c r="K152" s="853"/>
    </row>
    <row r="153" spans="2:11" ht="15.75" x14ac:dyDescent="0.25">
      <c r="B153" s="1108" t="s">
        <v>907</v>
      </c>
      <c r="C153" s="1109"/>
      <c r="D153" s="1109"/>
      <c r="E153" s="1109"/>
      <c r="F153" s="1109"/>
      <c r="G153" s="1109"/>
      <c r="H153" s="1109"/>
      <c r="I153" s="1109"/>
      <c r="J153" s="1109"/>
      <c r="K153" s="1110"/>
    </row>
    <row r="154" spans="2:11" ht="15.75" x14ac:dyDescent="0.25">
      <c r="B154" s="93" t="s">
        <v>351</v>
      </c>
      <c r="C154" s="299"/>
      <c r="D154" s="299"/>
      <c r="E154" s="299"/>
      <c r="F154" s="299"/>
      <c r="G154" s="299"/>
      <c r="H154" s="299"/>
      <c r="I154" s="299"/>
      <c r="J154" s="867" t="s">
        <v>352</v>
      </c>
      <c r="K154" s="861"/>
    </row>
    <row r="155" spans="2:11" ht="15.75" x14ac:dyDescent="0.25">
      <c r="B155" s="77"/>
      <c r="C155" s="27"/>
      <c r="D155" s="27"/>
      <c r="E155" s="27"/>
      <c r="F155" s="27"/>
      <c r="G155" s="27"/>
      <c r="H155" s="27"/>
      <c r="I155" s="27"/>
      <c r="J155" s="181" t="s">
        <v>339</v>
      </c>
      <c r="K155" s="182" t="s">
        <v>340</v>
      </c>
    </row>
    <row r="156" spans="2:11" x14ac:dyDescent="0.2">
      <c r="B156" s="529" t="s">
        <v>341</v>
      </c>
      <c r="C156" s="25"/>
      <c r="D156" s="25"/>
      <c r="E156" s="25"/>
      <c r="F156" s="25"/>
      <c r="G156" s="25"/>
      <c r="H156" s="25"/>
      <c r="I156" s="25"/>
      <c r="J156" s="134">
        <v>17950</v>
      </c>
      <c r="K156" s="32"/>
    </row>
    <row r="157" spans="2:11" x14ac:dyDescent="0.2">
      <c r="B157" s="529" t="s">
        <v>344</v>
      </c>
      <c r="C157" s="25"/>
      <c r="D157" s="25"/>
      <c r="E157" s="25"/>
      <c r="F157" s="25"/>
      <c r="G157" s="25"/>
      <c r="H157" s="25"/>
      <c r="I157" s="25"/>
      <c r="J157" s="535">
        <v>2100</v>
      </c>
      <c r="K157" s="80"/>
    </row>
    <row r="158" spans="2:11" x14ac:dyDescent="0.2">
      <c r="B158" s="529" t="s">
        <v>335</v>
      </c>
      <c r="C158" s="25"/>
      <c r="D158" s="25"/>
      <c r="E158" s="25"/>
      <c r="F158" s="25"/>
      <c r="G158" s="25"/>
      <c r="H158" s="25"/>
      <c r="I158" s="25"/>
      <c r="J158" s="535">
        <v>800</v>
      </c>
      <c r="K158" s="80"/>
    </row>
    <row r="159" spans="2:11" x14ac:dyDescent="0.2">
      <c r="B159" s="529" t="s">
        <v>353</v>
      </c>
      <c r="C159" s="25"/>
      <c r="D159" s="25"/>
      <c r="E159" s="25"/>
      <c r="F159" s="25"/>
      <c r="G159" s="25"/>
      <c r="H159" s="25"/>
      <c r="I159" s="25"/>
      <c r="J159" s="535">
        <v>3600</v>
      </c>
      <c r="K159" s="80"/>
    </row>
    <row r="160" spans="2:11" x14ac:dyDescent="0.2">
      <c r="B160" s="529" t="s">
        <v>425</v>
      </c>
      <c r="C160" s="25"/>
      <c r="D160" s="25"/>
      <c r="E160" s="25"/>
      <c r="F160" s="25"/>
      <c r="G160" s="25"/>
      <c r="H160" s="25"/>
      <c r="I160" s="25"/>
      <c r="J160" s="535">
        <v>3000</v>
      </c>
      <c r="K160" s="80"/>
    </row>
    <row r="161" spans="2:11" x14ac:dyDescent="0.2">
      <c r="B161" s="529" t="s">
        <v>342</v>
      </c>
      <c r="C161" s="25"/>
      <c r="D161" s="25"/>
      <c r="E161" s="25"/>
      <c r="F161" s="25"/>
      <c r="G161" s="25"/>
      <c r="H161" s="25"/>
      <c r="I161" s="25"/>
      <c r="J161" s="535" t="s">
        <v>354</v>
      </c>
      <c r="K161" s="531">
        <v>3600</v>
      </c>
    </row>
    <row r="162" spans="2:11" x14ac:dyDescent="0.2">
      <c r="B162" s="529" t="s">
        <v>333</v>
      </c>
      <c r="C162" s="25"/>
      <c r="D162" s="25"/>
      <c r="E162" s="25"/>
      <c r="F162" s="25"/>
      <c r="G162" s="25"/>
      <c r="H162" s="25"/>
      <c r="I162" s="25"/>
      <c r="J162" s="535" t="s">
        <v>354</v>
      </c>
      <c r="K162" s="537">
        <v>2400</v>
      </c>
    </row>
    <row r="163" spans="2:11" x14ac:dyDescent="0.2">
      <c r="B163" s="529" t="s">
        <v>249</v>
      </c>
      <c r="C163" s="25"/>
      <c r="D163" s="25"/>
      <c r="E163" s="25"/>
      <c r="F163" s="25"/>
      <c r="G163" s="25"/>
      <c r="H163" s="25"/>
      <c r="I163" s="25"/>
      <c r="J163" s="535" t="s">
        <v>354</v>
      </c>
      <c r="K163" s="537">
        <v>20000</v>
      </c>
    </row>
    <row r="164" spans="2:11" x14ac:dyDescent="0.2">
      <c r="B164" s="529" t="s">
        <v>251</v>
      </c>
      <c r="C164" s="25"/>
      <c r="D164" s="25"/>
      <c r="E164" s="25"/>
      <c r="F164" s="25"/>
      <c r="G164" s="25"/>
      <c r="H164" s="25"/>
      <c r="I164" s="25"/>
      <c r="J164" s="535">
        <v>1000</v>
      </c>
      <c r="K164" s="537" t="s">
        <v>354</v>
      </c>
    </row>
    <row r="165" spans="2:11" x14ac:dyDescent="0.2">
      <c r="B165" s="529" t="s">
        <v>331</v>
      </c>
      <c r="C165" s="25"/>
      <c r="D165" s="25"/>
      <c r="E165" s="25"/>
      <c r="F165" s="25"/>
      <c r="G165" s="25"/>
      <c r="H165" s="25"/>
      <c r="I165" s="25"/>
      <c r="J165" s="535" t="s">
        <v>354</v>
      </c>
      <c r="K165" s="537">
        <v>4600</v>
      </c>
    </row>
    <row r="166" spans="2:11" x14ac:dyDescent="0.2">
      <c r="B166" s="529" t="s">
        <v>343</v>
      </c>
      <c r="C166" s="25"/>
      <c r="D166" s="25"/>
      <c r="E166" s="25"/>
      <c r="F166" s="25"/>
      <c r="G166" s="25"/>
      <c r="H166" s="25"/>
      <c r="I166" s="25"/>
      <c r="J166" s="535">
        <v>2000</v>
      </c>
      <c r="K166" s="537"/>
    </row>
    <row r="167" spans="2:11" x14ac:dyDescent="0.2">
      <c r="B167" s="529" t="s">
        <v>334</v>
      </c>
      <c r="C167" s="25"/>
      <c r="D167" s="25"/>
      <c r="E167" s="25"/>
      <c r="F167" s="25"/>
      <c r="G167" s="25"/>
      <c r="H167" s="25"/>
      <c r="I167" s="25"/>
      <c r="J167" s="536">
        <v>150</v>
      </c>
      <c r="K167" s="538"/>
    </row>
    <row r="168" spans="2:11" ht="15.75" thickBot="1" x14ac:dyDescent="0.25">
      <c r="B168" s="529" t="s">
        <v>624</v>
      </c>
      <c r="C168" s="25"/>
      <c r="D168" s="25"/>
      <c r="E168" s="25"/>
      <c r="F168" s="25"/>
      <c r="G168" s="25"/>
      <c r="H168" s="25"/>
      <c r="I168" s="80"/>
      <c r="J168" s="757">
        <f>SUM(J156:J167)</f>
        <v>30600</v>
      </c>
      <c r="K168" s="757">
        <f>SUM(K156:K167)</f>
        <v>30600</v>
      </c>
    </row>
    <row r="169" spans="2:11" ht="15.75" thickTop="1" x14ac:dyDescent="0.2">
      <c r="B169" s="83"/>
      <c r="C169" s="29"/>
      <c r="D169" s="29"/>
      <c r="E169" s="29"/>
      <c r="F169" s="29"/>
      <c r="G169" s="29"/>
      <c r="H169" s="29"/>
      <c r="I169" s="29"/>
      <c r="J169" s="30"/>
      <c r="K169" s="33"/>
    </row>
    <row r="176" spans="2:11" ht="15.75" x14ac:dyDescent="0.25">
      <c r="B176" s="19" t="s">
        <v>502</v>
      </c>
    </row>
    <row r="178" spans="2:11" ht="15.75" x14ac:dyDescent="0.25">
      <c r="B178" s="848" t="str">
        <f>+B151</f>
        <v>DANIELS CONSULTING</v>
      </c>
      <c r="C178" s="849"/>
      <c r="D178" s="849"/>
      <c r="E178" s="849"/>
      <c r="F178" s="849"/>
      <c r="G178" s="849"/>
      <c r="H178" s="849"/>
      <c r="I178" s="849"/>
      <c r="J178" s="849"/>
      <c r="K178" s="850"/>
    </row>
    <row r="179" spans="2:11" ht="15.75" x14ac:dyDescent="0.25">
      <c r="B179" s="851" t="s">
        <v>476</v>
      </c>
      <c r="C179" s="852"/>
      <c r="D179" s="852"/>
      <c r="E179" s="852"/>
      <c r="F179" s="852"/>
      <c r="G179" s="852"/>
      <c r="H179" s="852"/>
      <c r="I179" s="852"/>
      <c r="J179" s="852"/>
      <c r="K179" s="853"/>
    </row>
    <row r="180" spans="2:11" ht="15.75" x14ac:dyDescent="0.25">
      <c r="B180" s="854" t="s">
        <v>908</v>
      </c>
      <c r="C180" s="855"/>
      <c r="D180" s="855"/>
      <c r="E180" s="855"/>
      <c r="F180" s="855"/>
      <c r="G180" s="855"/>
      <c r="H180" s="855"/>
      <c r="I180" s="855"/>
      <c r="J180" s="855"/>
      <c r="K180" s="856"/>
    </row>
    <row r="181" spans="2:11" x14ac:dyDescent="0.2">
      <c r="B181" s="302"/>
      <c r="C181" s="97"/>
      <c r="D181" s="97"/>
      <c r="E181" s="97"/>
      <c r="F181" s="97"/>
      <c r="G181" s="97"/>
      <c r="H181" s="97"/>
      <c r="I181" s="151"/>
      <c r="J181" s="759"/>
      <c r="K181" s="98"/>
    </row>
    <row r="182" spans="2:11" x14ac:dyDescent="0.2">
      <c r="B182" s="34" t="s">
        <v>792</v>
      </c>
      <c r="C182" s="25"/>
      <c r="D182" s="25"/>
      <c r="E182" s="25"/>
      <c r="F182" s="25"/>
      <c r="G182" s="25"/>
      <c r="H182" s="25"/>
      <c r="I182" s="25"/>
      <c r="J182" s="300"/>
      <c r="K182" s="80"/>
    </row>
    <row r="183" spans="2:11" x14ac:dyDescent="0.2">
      <c r="B183" s="34" t="s">
        <v>76</v>
      </c>
      <c r="C183" s="25"/>
      <c r="D183" s="25"/>
      <c r="E183" s="25"/>
      <c r="F183" s="25"/>
      <c r="G183" s="25"/>
      <c r="H183" s="25"/>
      <c r="I183" s="25"/>
      <c r="J183" s="300"/>
      <c r="K183" s="531">
        <v>4600</v>
      </c>
    </row>
    <row r="184" spans="2:11" x14ac:dyDescent="0.2">
      <c r="B184" s="34" t="s">
        <v>793</v>
      </c>
      <c r="C184" s="25"/>
      <c r="D184" s="25"/>
      <c r="E184" s="25"/>
      <c r="F184" s="25"/>
      <c r="G184" s="25"/>
      <c r="H184" s="25"/>
      <c r="I184" s="25"/>
      <c r="J184" s="300"/>
      <c r="K184" s="80"/>
    </row>
    <row r="185" spans="2:11" x14ac:dyDescent="0.2">
      <c r="B185" s="554" t="s">
        <v>343</v>
      </c>
      <c r="C185" s="25"/>
      <c r="D185" s="25"/>
      <c r="E185" s="25"/>
      <c r="F185" s="25"/>
      <c r="G185" s="25"/>
      <c r="H185" s="25"/>
      <c r="I185" s="25"/>
      <c r="J185" s="760">
        <v>2000</v>
      </c>
      <c r="K185" s="80"/>
    </row>
    <row r="186" spans="2:11" x14ac:dyDescent="0.2">
      <c r="B186" s="554" t="s">
        <v>334</v>
      </c>
      <c r="C186" s="25"/>
      <c r="D186" s="25"/>
      <c r="E186" s="25"/>
      <c r="F186" s="25"/>
      <c r="G186" s="25"/>
      <c r="H186" s="25"/>
      <c r="I186" s="25"/>
      <c r="J186" s="761">
        <v>150</v>
      </c>
      <c r="K186" s="80"/>
    </row>
    <row r="187" spans="2:11" x14ac:dyDescent="0.2">
      <c r="B187" s="567" t="s">
        <v>794</v>
      </c>
      <c r="C187" s="25"/>
      <c r="D187" s="25"/>
      <c r="E187" s="25"/>
      <c r="F187" s="25"/>
      <c r="G187" s="25"/>
      <c r="H187" s="25"/>
      <c r="I187" s="25"/>
      <c r="J187" s="300"/>
      <c r="K187" s="538">
        <f>+J185+J186</f>
        <v>2150</v>
      </c>
    </row>
    <row r="188" spans="2:11" ht="15.75" thickBot="1" x14ac:dyDescent="0.25">
      <c r="B188" s="34" t="s">
        <v>795</v>
      </c>
      <c r="C188" s="25"/>
      <c r="D188" s="25"/>
      <c r="E188" s="25"/>
      <c r="F188" s="25"/>
      <c r="G188" s="25"/>
      <c r="H188" s="25"/>
      <c r="I188" s="25"/>
      <c r="J188" s="300"/>
      <c r="K188" s="555">
        <f>+K183-K187</f>
        <v>2450</v>
      </c>
    </row>
    <row r="189" spans="2:11" ht="15.75" thickTop="1" x14ac:dyDescent="0.2">
      <c r="B189" s="34"/>
      <c r="C189" s="25"/>
      <c r="D189" s="25"/>
      <c r="E189" s="25"/>
      <c r="F189" s="25"/>
      <c r="G189" s="25"/>
      <c r="H189" s="25"/>
      <c r="I189" s="25"/>
      <c r="J189" s="300"/>
      <c r="K189" s="98"/>
    </row>
    <row r="190" spans="2:11" x14ac:dyDescent="0.2">
      <c r="B190" s="34"/>
      <c r="C190" s="25"/>
      <c r="D190" s="25"/>
      <c r="E190" s="25"/>
      <c r="F190" s="25"/>
      <c r="G190" s="25"/>
      <c r="H190" s="25"/>
      <c r="I190" s="25"/>
      <c r="J190" s="762"/>
      <c r="K190" s="98"/>
    </row>
    <row r="191" spans="2:11" x14ac:dyDescent="0.2">
      <c r="B191" s="83"/>
      <c r="C191" s="29"/>
      <c r="D191" s="29"/>
      <c r="E191" s="29"/>
      <c r="F191" s="29"/>
      <c r="G191" s="29"/>
      <c r="H191" s="29"/>
      <c r="I191" s="29"/>
      <c r="J191" s="29"/>
      <c r="K191" s="33"/>
    </row>
    <row r="193" spans="2:11" ht="15.75" x14ac:dyDescent="0.25">
      <c r="B193" s="19" t="s">
        <v>503</v>
      </c>
    </row>
    <row r="195" spans="2:11" ht="15.75" x14ac:dyDescent="0.25">
      <c r="B195" s="848" t="str">
        <f>+B178</f>
        <v>DANIELS CONSULTING</v>
      </c>
      <c r="C195" s="849"/>
      <c r="D195" s="849"/>
      <c r="E195" s="849"/>
      <c r="F195" s="849"/>
      <c r="G195" s="849"/>
      <c r="H195" s="849"/>
      <c r="I195" s="849"/>
      <c r="J195" s="849"/>
      <c r="K195" s="763"/>
    </row>
    <row r="196" spans="2:11" ht="15.75" x14ac:dyDescent="0.25">
      <c r="B196" s="851" t="s">
        <v>264</v>
      </c>
      <c r="C196" s="852"/>
      <c r="D196" s="852"/>
      <c r="E196" s="852"/>
      <c r="F196" s="852"/>
      <c r="G196" s="852"/>
      <c r="H196" s="852"/>
      <c r="I196" s="852"/>
      <c r="J196" s="852"/>
      <c r="K196" s="763"/>
    </row>
    <row r="197" spans="2:11" ht="15.75" x14ac:dyDescent="0.25">
      <c r="B197" s="854" t="s">
        <v>908</v>
      </c>
      <c r="C197" s="855"/>
      <c r="D197" s="855"/>
      <c r="E197" s="855"/>
      <c r="F197" s="855"/>
      <c r="G197" s="855"/>
      <c r="H197" s="855"/>
      <c r="I197" s="855"/>
      <c r="J197" s="855"/>
      <c r="K197" s="764"/>
    </row>
    <row r="198" spans="2:11" x14ac:dyDescent="0.2">
      <c r="B198" s="302" t="s">
        <v>278</v>
      </c>
      <c r="C198" s="97"/>
      <c r="D198" s="97"/>
      <c r="E198" s="97"/>
      <c r="F198" s="97"/>
      <c r="G198" s="97"/>
      <c r="H198" s="97"/>
      <c r="I198" s="97"/>
      <c r="J198" s="582">
        <v>0</v>
      </c>
    </row>
    <row r="199" spans="2:11" x14ac:dyDescent="0.2">
      <c r="B199" s="34" t="s">
        <v>796</v>
      </c>
      <c r="C199" s="25"/>
      <c r="D199" s="25"/>
      <c r="E199" s="25"/>
      <c r="F199" s="25"/>
      <c r="G199" s="25"/>
      <c r="H199" s="25"/>
      <c r="I199" s="25"/>
      <c r="J199" s="531">
        <f>+K188</f>
        <v>2450</v>
      </c>
    </row>
    <row r="200" spans="2:11" x14ac:dyDescent="0.2">
      <c r="B200" s="34"/>
      <c r="C200" s="25"/>
      <c r="D200" s="25"/>
      <c r="E200" s="25"/>
      <c r="F200" s="25"/>
      <c r="G200" s="25"/>
      <c r="H200" s="25"/>
      <c r="I200" s="25"/>
      <c r="J200" s="531">
        <f>+J198+J199</f>
        <v>2450</v>
      </c>
    </row>
    <row r="201" spans="2:11" x14ac:dyDescent="0.2">
      <c r="B201" s="34" t="s">
        <v>251</v>
      </c>
      <c r="C201" s="25"/>
      <c r="D201" s="25"/>
      <c r="E201" s="25"/>
      <c r="F201" s="25"/>
      <c r="G201" s="25"/>
      <c r="H201" s="25"/>
      <c r="I201" s="25"/>
      <c r="J201" s="538">
        <v>-1000</v>
      </c>
    </row>
    <row r="202" spans="2:11" ht="15.75" thickBot="1" x14ac:dyDescent="0.25">
      <c r="B202" s="34" t="s">
        <v>279</v>
      </c>
      <c r="C202" s="25"/>
      <c r="D202" s="25"/>
      <c r="E202" s="25"/>
      <c r="F202" s="25"/>
      <c r="G202" s="25"/>
      <c r="H202" s="25"/>
      <c r="I202" s="25"/>
      <c r="J202" s="555">
        <f>+J200+J201</f>
        <v>1450</v>
      </c>
    </row>
    <row r="203" spans="2:11" ht="15.75" thickTop="1" x14ac:dyDescent="0.2">
      <c r="B203" s="34"/>
      <c r="C203" s="25"/>
      <c r="D203" s="25"/>
      <c r="E203" s="25"/>
      <c r="F203" s="25"/>
      <c r="G203" s="25"/>
      <c r="H203" s="25"/>
      <c r="I203" s="25"/>
      <c r="J203" s="98"/>
    </row>
    <row r="204" spans="2:11" x14ac:dyDescent="0.2">
      <c r="B204" s="34"/>
      <c r="C204" s="25"/>
      <c r="D204" s="25"/>
      <c r="E204" s="25"/>
      <c r="F204" s="25"/>
      <c r="G204" s="25"/>
      <c r="H204" s="25"/>
      <c r="I204" s="25"/>
      <c r="J204" s="80"/>
    </row>
    <row r="205" spans="2:11" x14ac:dyDescent="0.2">
      <c r="B205" s="34"/>
      <c r="C205" s="25"/>
      <c r="D205" s="25"/>
      <c r="E205" s="25"/>
      <c r="F205" s="25"/>
      <c r="G205" s="25"/>
      <c r="H205" s="25"/>
      <c r="I205" s="25"/>
      <c r="J205" s="80"/>
    </row>
    <row r="206" spans="2:11" x14ac:dyDescent="0.2">
      <c r="B206" s="84"/>
      <c r="C206" s="85"/>
      <c r="D206" s="85"/>
      <c r="E206" s="85"/>
      <c r="F206" s="85"/>
      <c r="G206" s="85"/>
      <c r="H206" s="85"/>
      <c r="I206" s="85"/>
      <c r="J206" s="765"/>
    </row>
    <row r="219" spans="2:11" ht="15.75" x14ac:dyDescent="0.25">
      <c r="B219" s="19" t="s">
        <v>504</v>
      </c>
    </row>
    <row r="221" spans="2:11" ht="15.75" x14ac:dyDescent="0.25">
      <c r="B221" s="848" t="str">
        <f>+B195</f>
        <v>DANIELS CONSULTING</v>
      </c>
      <c r="C221" s="849"/>
      <c r="D221" s="849"/>
      <c r="E221" s="849"/>
      <c r="F221" s="849"/>
      <c r="G221" s="849"/>
      <c r="H221" s="849"/>
      <c r="I221" s="849"/>
      <c r="J221" s="849"/>
      <c r="K221" s="850"/>
    </row>
    <row r="222" spans="2:11" ht="15.75" x14ac:dyDescent="0.25">
      <c r="B222" s="851" t="s">
        <v>478</v>
      </c>
      <c r="C222" s="852"/>
      <c r="D222" s="852"/>
      <c r="E222" s="852"/>
      <c r="F222" s="852"/>
      <c r="G222" s="852"/>
      <c r="H222" s="852"/>
      <c r="I222" s="852"/>
      <c r="J222" s="852"/>
      <c r="K222" s="853"/>
    </row>
    <row r="223" spans="2:11" ht="15.75" x14ac:dyDescent="0.25">
      <c r="B223" s="854" t="s">
        <v>811</v>
      </c>
      <c r="C223" s="855"/>
      <c r="D223" s="855"/>
      <c r="E223" s="855"/>
      <c r="F223" s="855"/>
      <c r="G223" s="855"/>
      <c r="H223" s="855"/>
      <c r="I223" s="855"/>
      <c r="J223" s="855"/>
      <c r="K223" s="856"/>
    </row>
    <row r="224" spans="2:11" ht="15.75" x14ac:dyDescent="0.25">
      <c r="B224" s="848" t="s">
        <v>357</v>
      </c>
      <c r="C224" s="849"/>
      <c r="D224" s="849"/>
      <c r="E224" s="849"/>
      <c r="F224" s="850"/>
      <c r="G224" s="766"/>
      <c r="H224" s="1111" t="s">
        <v>360</v>
      </c>
      <c r="I224" s="1111"/>
      <c r="J224" s="1111"/>
      <c r="K224" s="1112"/>
    </row>
    <row r="225" spans="2:11" x14ac:dyDescent="0.2">
      <c r="B225" s="554" t="s">
        <v>341</v>
      </c>
      <c r="C225" s="25"/>
      <c r="D225" s="762"/>
      <c r="E225" s="25"/>
      <c r="F225" s="742">
        <v>17950</v>
      </c>
      <c r="G225" s="34"/>
      <c r="H225" s="25" t="s">
        <v>342</v>
      </c>
      <c r="I225" s="25"/>
      <c r="J225" s="25"/>
      <c r="K225" s="742">
        <v>3600</v>
      </c>
    </row>
    <row r="226" spans="2:11" ht="17.25" x14ac:dyDescent="0.35">
      <c r="B226" s="554" t="s">
        <v>344</v>
      </c>
      <c r="C226" s="25"/>
      <c r="D226" s="300"/>
      <c r="E226" s="25"/>
      <c r="F226" s="537">
        <v>2100</v>
      </c>
      <c r="G226" s="34"/>
      <c r="H226" s="25" t="s">
        <v>333</v>
      </c>
      <c r="I226" s="25"/>
      <c r="J226" s="25"/>
      <c r="K226" s="834">
        <v>2400</v>
      </c>
    </row>
    <row r="227" spans="2:11" x14ac:dyDescent="0.2">
      <c r="B227" s="554" t="s">
        <v>335</v>
      </c>
      <c r="C227" s="25"/>
      <c r="D227" s="300"/>
      <c r="E227" s="25"/>
      <c r="F227" s="537">
        <v>800</v>
      </c>
      <c r="G227" s="34"/>
      <c r="H227" s="25" t="s">
        <v>797</v>
      </c>
      <c r="I227" s="25"/>
      <c r="J227" s="25"/>
      <c r="K227" s="761">
        <f>+K225+K226</f>
        <v>6000</v>
      </c>
    </row>
    <row r="228" spans="2:11" x14ac:dyDescent="0.2">
      <c r="B228" s="554" t="s">
        <v>353</v>
      </c>
      <c r="C228" s="25"/>
      <c r="D228" s="300"/>
      <c r="E228" s="25"/>
      <c r="F228" s="537">
        <v>3600</v>
      </c>
      <c r="G228" s="34"/>
      <c r="H228" s="25"/>
      <c r="I228" s="25"/>
      <c r="J228" s="25"/>
      <c r="K228" s="758"/>
    </row>
    <row r="229" spans="2:11" x14ac:dyDescent="0.2">
      <c r="B229" s="554" t="s">
        <v>425</v>
      </c>
      <c r="C229" s="25"/>
      <c r="D229" s="300"/>
      <c r="E229" s="25"/>
      <c r="F229" s="537">
        <v>3000</v>
      </c>
      <c r="G229" s="34"/>
      <c r="H229" s="25"/>
      <c r="I229" s="25"/>
      <c r="J229" s="25"/>
      <c r="K229" s="532"/>
    </row>
    <row r="230" spans="2:11" ht="15.75" x14ac:dyDescent="0.25">
      <c r="B230" s="769"/>
      <c r="C230" s="27"/>
      <c r="D230" s="27"/>
      <c r="E230" s="27"/>
      <c r="F230" s="32"/>
      <c r="G230" s="77"/>
      <c r="H230" s="852" t="s">
        <v>265</v>
      </c>
      <c r="I230" s="852"/>
      <c r="J230" s="852"/>
      <c r="K230" s="853"/>
    </row>
    <row r="231" spans="2:11" x14ac:dyDescent="0.2">
      <c r="B231" s="554"/>
      <c r="C231" s="25"/>
      <c r="D231" s="300"/>
      <c r="E231" s="25"/>
      <c r="F231" s="80"/>
      <c r="G231" s="34" t="s">
        <v>249</v>
      </c>
      <c r="H231" s="25"/>
      <c r="I231" s="25"/>
      <c r="J231" s="25"/>
      <c r="K231" s="537">
        <v>20000</v>
      </c>
    </row>
    <row r="232" spans="2:11" x14ac:dyDescent="0.2">
      <c r="B232" s="554"/>
      <c r="C232" s="25"/>
      <c r="D232" s="300"/>
      <c r="E232" s="25"/>
      <c r="F232" s="96"/>
      <c r="G232" s="34" t="s">
        <v>267</v>
      </c>
      <c r="H232" s="25"/>
      <c r="I232" s="25"/>
      <c r="J232" s="25"/>
      <c r="K232" s="833">
        <f>+J202</f>
        <v>1450</v>
      </c>
    </row>
    <row r="233" spans="2:11" x14ac:dyDescent="0.2">
      <c r="B233" s="554"/>
      <c r="C233" s="25"/>
      <c r="D233" s="300"/>
      <c r="E233" s="25"/>
      <c r="F233" s="96"/>
      <c r="G233" s="34" t="s">
        <v>268</v>
      </c>
      <c r="H233" s="25"/>
      <c r="I233" s="25"/>
      <c r="J233" s="25"/>
      <c r="K233" s="803">
        <f>+K231+K232</f>
        <v>21450</v>
      </c>
    </row>
    <row r="234" spans="2:11" x14ac:dyDescent="0.2">
      <c r="B234" s="554"/>
      <c r="C234" s="25"/>
      <c r="D234" s="300"/>
      <c r="E234" s="25"/>
      <c r="F234" s="96"/>
      <c r="G234" s="34" t="s">
        <v>277</v>
      </c>
      <c r="H234" s="25"/>
      <c r="I234" s="25"/>
      <c r="J234" s="25"/>
      <c r="K234" s="758"/>
    </row>
    <row r="235" spans="2:11" ht="15.75" thickBot="1" x14ac:dyDescent="0.25">
      <c r="B235" s="554" t="s">
        <v>77</v>
      </c>
      <c r="C235" s="25"/>
      <c r="D235" s="300"/>
      <c r="E235" s="25"/>
      <c r="F235" s="784">
        <f>+F225+F226+F227+F228+F229</f>
        <v>27450</v>
      </c>
      <c r="G235" s="34" t="s">
        <v>358</v>
      </c>
      <c r="H235" s="6"/>
      <c r="I235" s="25"/>
      <c r="J235" s="25"/>
      <c r="K235" s="768">
        <f>+K227+K233</f>
        <v>27450</v>
      </c>
    </row>
    <row r="236" spans="2:11" ht="15.75" thickTop="1" x14ac:dyDescent="0.2">
      <c r="B236" s="554"/>
      <c r="C236" s="25"/>
      <c r="D236" s="300"/>
      <c r="E236" s="25"/>
      <c r="F236" s="98"/>
      <c r="G236" s="34"/>
      <c r="H236" s="767"/>
      <c r="I236" s="25"/>
      <c r="J236" s="25"/>
      <c r="K236" s="758"/>
    </row>
    <row r="237" spans="2:11" x14ac:dyDescent="0.2">
      <c r="B237" s="34"/>
      <c r="C237" s="25"/>
      <c r="D237" s="300"/>
      <c r="E237" s="25"/>
      <c r="F237" s="80"/>
      <c r="G237" s="34"/>
      <c r="H237" s="25"/>
      <c r="I237" s="25"/>
      <c r="J237" s="25"/>
      <c r="K237" s="532"/>
    </row>
    <row r="238" spans="2:11" x14ac:dyDescent="0.2">
      <c r="B238" s="34"/>
      <c r="C238" s="25"/>
      <c r="D238" s="300"/>
      <c r="E238" s="25"/>
      <c r="F238" s="80"/>
      <c r="G238" s="34"/>
      <c r="H238" s="25"/>
      <c r="I238" s="25"/>
      <c r="J238" s="25"/>
      <c r="K238" s="532"/>
    </row>
    <row r="239" spans="2:11" x14ac:dyDescent="0.2">
      <c r="B239" s="83"/>
      <c r="C239" s="29"/>
      <c r="D239" s="29"/>
      <c r="E239" s="29"/>
      <c r="F239" s="81"/>
      <c r="G239" s="29"/>
      <c r="H239" s="29"/>
      <c r="I239" s="29"/>
      <c r="J239" s="29"/>
      <c r="K239" s="33"/>
    </row>
    <row r="241" spans="2:11" ht="15.75" x14ac:dyDescent="0.25">
      <c r="B241" s="19" t="s">
        <v>505</v>
      </c>
    </row>
    <row r="243" spans="2:11" x14ac:dyDescent="0.2">
      <c r="B243" s="2" t="s">
        <v>909</v>
      </c>
      <c r="C243" s="23"/>
      <c r="D243" s="23"/>
      <c r="E243" s="23"/>
      <c r="F243" s="23"/>
      <c r="G243" s="23"/>
      <c r="H243" s="23"/>
      <c r="I243" s="23"/>
      <c r="J243" s="23"/>
      <c r="K243" s="31"/>
    </row>
    <row r="244" spans="2:11" x14ac:dyDescent="0.2">
      <c r="B244" s="34"/>
      <c r="C244" s="25"/>
      <c r="D244" s="25"/>
      <c r="E244" s="25"/>
      <c r="F244" s="25"/>
      <c r="G244" s="25"/>
      <c r="H244" s="25"/>
      <c r="I244" s="25"/>
      <c r="J244" s="25"/>
      <c r="K244" s="80"/>
    </row>
    <row r="245" spans="2:11" x14ac:dyDescent="0.2">
      <c r="B245" s="83" t="s">
        <v>78</v>
      </c>
      <c r="C245" s="29"/>
      <c r="D245" s="29"/>
      <c r="E245" s="29"/>
      <c r="F245" s="29"/>
      <c r="G245" s="29"/>
      <c r="H245" s="29"/>
      <c r="I245" s="29"/>
      <c r="J245" s="29"/>
      <c r="K245" s="33"/>
    </row>
  </sheetData>
  <mergeCells count="77">
    <mergeCell ref="H224:K224"/>
    <mergeCell ref="B223:K223"/>
    <mergeCell ref="B197:J197"/>
    <mergeCell ref="B196:J196"/>
    <mergeCell ref="B221:K221"/>
    <mergeCell ref="B145:C145"/>
    <mergeCell ref="B146:C146"/>
    <mergeCell ref="B147:C147"/>
    <mergeCell ref="B222:K222"/>
    <mergeCell ref="B144:C144"/>
    <mergeCell ref="B137:C137"/>
    <mergeCell ref="B130:C130"/>
    <mergeCell ref="B134:C134"/>
    <mergeCell ref="B136:C136"/>
    <mergeCell ref="B133:F133"/>
    <mergeCell ref="H230:K230"/>
    <mergeCell ref="B224:F224"/>
    <mergeCell ref="B151:K151"/>
    <mergeCell ref="B152:K152"/>
    <mergeCell ref="B153:K153"/>
    <mergeCell ref="H141:K141"/>
    <mergeCell ref="B141:F141"/>
    <mergeCell ref="B142:C142"/>
    <mergeCell ref="B180:K180"/>
    <mergeCell ref="B179:K179"/>
    <mergeCell ref="B117:F117"/>
    <mergeCell ref="H99:K99"/>
    <mergeCell ref="B125:F125"/>
    <mergeCell ref="B126:C126"/>
    <mergeCell ref="H125:K125"/>
    <mergeCell ref="B128:C128"/>
    <mergeCell ref="H109:K109"/>
    <mergeCell ref="H117:K117"/>
    <mergeCell ref="B129:C129"/>
    <mergeCell ref="B131:C131"/>
    <mergeCell ref="B139:C139"/>
    <mergeCell ref="B51:C51"/>
    <mergeCell ref="B119:C119"/>
    <mergeCell ref="B120:C120"/>
    <mergeCell ref="B122:C122"/>
    <mergeCell ref="B123:C123"/>
    <mergeCell ref="B109:F109"/>
    <mergeCell ref="B138:C138"/>
    <mergeCell ref="C12:K13"/>
    <mergeCell ref="C17:K18"/>
    <mergeCell ref="C20:K21"/>
    <mergeCell ref="B49:C50"/>
    <mergeCell ref="D49:H50"/>
    <mergeCell ref="J49:J50"/>
    <mergeCell ref="K49:K50"/>
    <mergeCell ref="I49:I50"/>
    <mergeCell ref="I90:I91"/>
    <mergeCell ref="J90:J91"/>
    <mergeCell ref="K90:K91"/>
    <mergeCell ref="B54:C54"/>
    <mergeCell ref="B57:C57"/>
    <mergeCell ref="B60:C60"/>
    <mergeCell ref="B63:C63"/>
    <mergeCell ref="B66:C66"/>
    <mergeCell ref="B80:C80"/>
    <mergeCell ref="B83:C83"/>
    <mergeCell ref="B90:C91"/>
    <mergeCell ref="D90:H91"/>
    <mergeCell ref="B69:C69"/>
    <mergeCell ref="B72:C72"/>
    <mergeCell ref="B75:C75"/>
    <mergeCell ref="B78:C78"/>
    <mergeCell ref="B92:C92"/>
    <mergeCell ref="B93:C93"/>
    <mergeCell ref="B94:C94"/>
    <mergeCell ref="B195:J195"/>
    <mergeCell ref="B118:C118"/>
    <mergeCell ref="B121:C121"/>
    <mergeCell ref="J154:K154"/>
    <mergeCell ref="B178:K178"/>
    <mergeCell ref="B99:F99"/>
    <mergeCell ref="H133:K133"/>
  </mergeCells>
  <phoneticPr fontId="8"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03"/>
  <sheetViews>
    <sheetView showGridLines="0" view="pageLayout" zoomScaleNormal="100" workbookViewId="0"/>
  </sheetViews>
  <sheetFormatPr defaultRowHeight="15" x14ac:dyDescent="0.2"/>
  <cols>
    <col min="1" max="1" width="4.5703125" style="20" customWidth="1"/>
    <col min="2" max="2" width="3.42578125" style="20" customWidth="1"/>
    <col min="3" max="3" width="5.85546875" style="20" customWidth="1"/>
    <col min="4" max="4" width="9.5703125" style="20" bestFit="1" customWidth="1"/>
    <col min="5" max="6" width="9.140625" style="20"/>
    <col min="7" max="7" width="3.28515625" style="20" customWidth="1"/>
    <col min="8" max="8" width="9" style="20" customWidth="1"/>
    <col min="9" max="9" width="10.28515625" style="20" customWidth="1"/>
    <col min="10" max="10" width="12.5703125" style="20" customWidth="1"/>
    <col min="11" max="11" width="12.28515625" style="20" customWidth="1"/>
    <col min="12" max="12" width="0.5703125" style="20" customWidth="1"/>
    <col min="13" max="16384" width="9.140625" style="20"/>
  </cols>
  <sheetData>
    <row r="1" spans="1:11" ht="15.75" x14ac:dyDescent="0.25">
      <c r="A1" s="19" t="s">
        <v>869</v>
      </c>
    </row>
    <row r="3" spans="1:11" ht="15.75" x14ac:dyDescent="0.25">
      <c r="B3" s="19" t="s">
        <v>346</v>
      </c>
    </row>
    <row r="5" spans="1:11" x14ac:dyDescent="0.2">
      <c r="B5" s="86" t="s">
        <v>284</v>
      </c>
      <c r="C5" s="1" t="s">
        <v>81</v>
      </c>
    </row>
    <row r="6" spans="1:11" x14ac:dyDescent="0.2">
      <c r="B6" s="86"/>
      <c r="C6" s="20" t="s">
        <v>99</v>
      </c>
    </row>
    <row r="7" spans="1:11" x14ac:dyDescent="0.2">
      <c r="B7" s="86"/>
      <c r="C7" s="20" t="s">
        <v>133</v>
      </c>
    </row>
    <row r="8" spans="1:11" x14ac:dyDescent="0.2">
      <c r="B8" s="86"/>
      <c r="C8" s="20" t="s">
        <v>134</v>
      </c>
    </row>
    <row r="9" spans="1:11" x14ac:dyDescent="0.2">
      <c r="B9" s="86"/>
      <c r="C9" s="20" t="s">
        <v>519</v>
      </c>
    </row>
    <row r="10" spans="1:11" x14ac:dyDescent="0.2">
      <c r="B10" s="86"/>
    </row>
    <row r="11" spans="1:11" x14ac:dyDescent="0.2">
      <c r="B11" s="86" t="s">
        <v>285</v>
      </c>
      <c r="C11" s="20" t="s">
        <v>506</v>
      </c>
    </row>
    <row r="12" spans="1:11" x14ac:dyDescent="0.2">
      <c r="B12" s="86"/>
    </row>
    <row r="13" spans="1:11" x14ac:dyDescent="0.2">
      <c r="B13" s="86" t="s">
        <v>287</v>
      </c>
      <c r="C13" s="839" t="s">
        <v>498</v>
      </c>
      <c r="D13" s="916"/>
      <c r="E13" s="916"/>
      <c r="F13" s="916"/>
      <c r="G13" s="916"/>
      <c r="H13" s="916"/>
      <c r="I13" s="916"/>
      <c r="J13" s="916"/>
      <c r="K13" s="916"/>
    </row>
    <row r="14" spans="1:11" x14ac:dyDescent="0.2">
      <c r="B14" s="86"/>
      <c r="C14" s="916"/>
      <c r="D14" s="916"/>
      <c r="E14" s="916"/>
      <c r="F14" s="916"/>
      <c r="G14" s="916"/>
      <c r="H14" s="916"/>
      <c r="I14" s="916"/>
      <c r="J14" s="916"/>
      <c r="K14" s="916"/>
    </row>
    <row r="15" spans="1:11" x14ac:dyDescent="0.2">
      <c r="B15" s="86"/>
    </row>
    <row r="16" spans="1:11" x14ac:dyDescent="0.2">
      <c r="B16" s="86" t="s">
        <v>289</v>
      </c>
      <c r="C16" s="1" t="s">
        <v>910</v>
      </c>
    </row>
    <row r="18" spans="1:11" ht="15.75" x14ac:dyDescent="0.25">
      <c r="A18" s="19" t="s">
        <v>318</v>
      </c>
    </row>
    <row r="20" spans="1:11" ht="15.75" x14ac:dyDescent="0.25">
      <c r="B20" s="19" t="s">
        <v>348</v>
      </c>
    </row>
    <row r="21" spans="1:11" ht="15.75" thickBot="1" x14ac:dyDescent="0.25"/>
    <row r="22" spans="1:11" ht="15.75" thickTop="1" x14ac:dyDescent="0.2">
      <c r="B22" s="919" t="s">
        <v>337</v>
      </c>
      <c r="C22" s="920"/>
      <c r="D22" s="919" t="s">
        <v>338</v>
      </c>
      <c r="E22" s="840"/>
      <c r="F22" s="840"/>
      <c r="G22" s="840"/>
      <c r="H22" s="920"/>
      <c r="I22" s="930" t="s">
        <v>412</v>
      </c>
      <c r="J22" s="963" t="s">
        <v>339</v>
      </c>
      <c r="K22" s="963" t="s">
        <v>340</v>
      </c>
    </row>
    <row r="23" spans="1:11" ht="15.75" thickBot="1" x14ac:dyDescent="0.25">
      <c r="B23" s="921"/>
      <c r="C23" s="923"/>
      <c r="D23" s="921"/>
      <c r="E23" s="922"/>
      <c r="F23" s="922"/>
      <c r="G23" s="922"/>
      <c r="H23" s="923"/>
      <c r="I23" s="931"/>
      <c r="J23" s="964"/>
      <c r="K23" s="964"/>
    </row>
    <row r="24" spans="1:11" ht="15.75" thickTop="1" x14ac:dyDescent="0.2">
      <c r="B24" s="1113" t="s">
        <v>15</v>
      </c>
      <c r="C24" s="1114"/>
      <c r="D24" s="97" t="s">
        <v>341</v>
      </c>
      <c r="E24" s="97"/>
      <c r="F24" s="97"/>
      <c r="G24" s="97"/>
      <c r="H24" s="97"/>
      <c r="I24" s="287"/>
      <c r="J24" s="571">
        <v>3500</v>
      </c>
      <c r="K24" s="286"/>
    </row>
    <row r="25" spans="1:11" x14ac:dyDescent="0.2">
      <c r="B25" s="283"/>
      <c r="C25" s="123"/>
      <c r="D25" s="25" t="s">
        <v>510</v>
      </c>
      <c r="E25" s="25"/>
      <c r="F25" s="25"/>
      <c r="G25" s="25"/>
      <c r="H25" s="25"/>
      <c r="I25" s="122"/>
      <c r="J25" s="300">
        <v>7000</v>
      </c>
      <c r="K25" s="284" t="s">
        <v>354</v>
      </c>
    </row>
    <row r="26" spans="1:11" x14ac:dyDescent="0.2">
      <c r="B26" s="283"/>
      <c r="C26" s="123"/>
      <c r="D26" s="562" t="s">
        <v>249</v>
      </c>
      <c r="E26" s="25"/>
      <c r="F26" s="25"/>
      <c r="G26" s="25"/>
      <c r="H26" s="25"/>
      <c r="I26" s="122"/>
      <c r="J26" s="25"/>
      <c r="K26" s="284">
        <f>+J24+J25</f>
        <v>10500</v>
      </c>
    </row>
    <row r="27" spans="1:11" x14ac:dyDescent="0.2">
      <c r="B27" s="283"/>
      <c r="C27" s="123"/>
      <c r="D27" s="25"/>
      <c r="E27" s="25"/>
      <c r="F27" s="25"/>
      <c r="G27" s="25"/>
      <c r="H27" s="25"/>
      <c r="I27" s="122"/>
      <c r="J27" s="25"/>
      <c r="K27" s="284"/>
    </row>
    <row r="28" spans="1:11" x14ac:dyDescent="0.2">
      <c r="B28" s="283"/>
      <c r="C28" s="156">
        <v>2</v>
      </c>
      <c r="D28" s="25" t="s">
        <v>370</v>
      </c>
      <c r="E28" s="25"/>
      <c r="F28" s="25"/>
      <c r="G28" s="25"/>
      <c r="H28" s="25"/>
      <c r="I28" s="122"/>
      <c r="J28" s="300">
        <v>2000</v>
      </c>
      <c r="K28" s="284"/>
    </row>
    <row r="29" spans="1:11" x14ac:dyDescent="0.2">
      <c r="B29" s="283"/>
      <c r="C29" s="156"/>
      <c r="D29" s="562" t="s">
        <v>341</v>
      </c>
      <c r="E29" s="25"/>
      <c r="F29" s="25"/>
      <c r="G29" s="25"/>
      <c r="H29" s="25"/>
      <c r="I29" s="122"/>
      <c r="J29" s="25"/>
      <c r="K29" s="284">
        <f>+J28</f>
        <v>2000</v>
      </c>
    </row>
    <row r="30" spans="1:11" x14ac:dyDescent="0.2">
      <c r="B30" s="283"/>
      <c r="C30" s="156"/>
      <c r="D30" s="25"/>
      <c r="E30" s="25"/>
      <c r="F30" s="25"/>
      <c r="G30" s="25"/>
      <c r="H30" s="25"/>
      <c r="I30" s="122"/>
      <c r="J30" s="25"/>
      <c r="K30" s="284"/>
    </row>
    <row r="31" spans="1:11" x14ac:dyDescent="0.2">
      <c r="B31" s="283"/>
      <c r="C31" s="156">
        <v>3</v>
      </c>
      <c r="D31" s="25" t="s">
        <v>436</v>
      </c>
      <c r="E31" s="25"/>
      <c r="F31" s="25"/>
      <c r="G31" s="25"/>
      <c r="H31" s="25"/>
      <c r="I31" s="122"/>
      <c r="J31" s="300">
        <v>1800</v>
      </c>
      <c r="K31" s="284"/>
    </row>
    <row r="32" spans="1:11" x14ac:dyDescent="0.2">
      <c r="B32" s="283"/>
      <c r="C32" s="156"/>
      <c r="D32" s="562" t="s">
        <v>341</v>
      </c>
      <c r="E32" s="25"/>
      <c r="F32" s="25"/>
      <c r="G32" s="25"/>
      <c r="H32" s="25"/>
      <c r="I32" s="122"/>
      <c r="J32" s="25"/>
      <c r="K32" s="284">
        <f>+J31</f>
        <v>1800</v>
      </c>
    </row>
    <row r="33" spans="2:11" x14ac:dyDescent="0.2">
      <c r="B33" s="283"/>
      <c r="C33" s="156"/>
      <c r="D33" s="25"/>
      <c r="E33" s="25"/>
      <c r="F33" s="25"/>
      <c r="G33" s="25"/>
      <c r="H33" s="25"/>
      <c r="I33" s="122"/>
      <c r="J33" s="25"/>
      <c r="K33" s="284"/>
    </row>
    <row r="34" spans="2:11" x14ac:dyDescent="0.2">
      <c r="B34" s="283"/>
      <c r="C34" s="156">
        <v>4</v>
      </c>
      <c r="D34" s="25" t="s">
        <v>100</v>
      </c>
      <c r="E34" s="25"/>
      <c r="F34" s="25"/>
      <c r="G34" s="25"/>
      <c r="H34" s="25"/>
      <c r="I34" s="122"/>
      <c r="J34" s="25">
        <v>220</v>
      </c>
      <c r="K34" s="284"/>
    </row>
    <row r="35" spans="2:11" x14ac:dyDescent="0.2">
      <c r="B35" s="283"/>
      <c r="C35" s="156"/>
      <c r="D35" s="562" t="s">
        <v>342</v>
      </c>
      <c r="E35" s="25"/>
      <c r="F35" s="25"/>
      <c r="G35" s="25"/>
      <c r="H35" s="25"/>
      <c r="I35" s="122"/>
      <c r="J35" s="25"/>
      <c r="K35" s="284">
        <f>+J34</f>
        <v>220</v>
      </c>
    </row>
    <row r="36" spans="2:11" x14ac:dyDescent="0.2">
      <c r="B36" s="283"/>
      <c r="C36" s="156"/>
      <c r="D36" s="25"/>
      <c r="E36" s="25"/>
      <c r="F36" s="25"/>
      <c r="G36" s="25"/>
      <c r="H36" s="25"/>
      <c r="I36" s="122"/>
      <c r="J36" s="25"/>
      <c r="K36" s="284"/>
    </row>
    <row r="37" spans="2:11" x14ac:dyDescent="0.2">
      <c r="B37" s="283"/>
      <c r="C37" s="156">
        <v>5</v>
      </c>
      <c r="D37" s="25" t="s">
        <v>353</v>
      </c>
      <c r="E37" s="25"/>
      <c r="F37" s="25"/>
      <c r="G37" s="25"/>
      <c r="H37" s="25"/>
      <c r="I37" s="122"/>
      <c r="J37" s="300">
        <v>2000</v>
      </c>
      <c r="K37" s="284"/>
    </row>
    <row r="38" spans="2:11" x14ac:dyDescent="0.2">
      <c r="B38" s="283"/>
      <c r="C38" s="156"/>
      <c r="D38" s="562" t="s">
        <v>342</v>
      </c>
      <c r="E38" s="25"/>
      <c r="F38" s="25"/>
      <c r="G38" s="25"/>
      <c r="H38" s="25"/>
      <c r="I38" s="122"/>
      <c r="J38" s="25"/>
      <c r="K38" s="284">
        <f>+J37</f>
        <v>2000</v>
      </c>
    </row>
    <row r="39" spans="2:11" x14ac:dyDescent="0.2">
      <c r="B39" s="283"/>
      <c r="C39" s="156"/>
      <c r="D39" s="25"/>
      <c r="E39" s="25"/>
      <c r="F39" s="25"/>
      <c r="G39" s="25"/>
      <c r="H39" s="25"/>
      <c r="I39" s="122"/>
      <c r="J39" s="25"/>
      <c r="K39" s="284"/>
    </row>
    <row r="40" spans="2:11" x14ac:dyDescent="0.2">
      <c r="B40" s="283"/>
      <c r="C40" s="156">
        <v>7</v>
      </c>
      <c r="D40" s="25" t="s">
        <v>353</v>
      </c>
      <c r="E40" s="25"/>
      <c r="F40" s="25"/>
      <c r="G40" s="25"/>
      <c r="H40" s="25"/>
      <c r="I40" s="122"/>
      <c r="J40" s="300">
        <v>1200</v>
      </c>
      <c r="K40" s="284"/>
    </row>
    <row r="41" spans="2:11" x14ac:dyDescent="0.2">
      <c r="B41" s="283"/>
      <c r="C41" s="156"/>
      <c r="D41" s="562" t="s">
        <v>341</v>
      </c>
      <c r="E41" s="25"/>
      <c r="F41" s="25"/>
      <c r="G41" s="25"/>
      <c r="H41" s="25"/>
      <c r="I41" s="122"/>
      <c r="J41" s="25"/>
      <c r="K41" s="284">
        <f>+J40</f>
        <v>1200</v>
      </c>
    </row>
    <row r="42" spans="2:11" x14ac:dyDescent="0.2">
      <c r="B42" s="283"/>
      <c r="C42" s="156"/>
      <c r="D42" s="25"/>
      <c r="E42" s="25"/>
      <c r="F42" s="25"/>
      <c r="G42" s="25"/>
      <c r="H42" s="25"/>
      <c r="I42" s="122"/>
      <c r="J42" s="25"/>
      <c r="K42" s="284"/>
    </row>
    <row r="43" spans="2:11" x14ac:dyDescent="0.2">
      <c r="B43" s="283"/>
      <c r="C43" s="156">
        <v>9</v>
      </c>
      <c r="D43" s="25" t="s">
        <v>344</v>
      </c>
      <c r="E43" s="25"/>
      <c r="F43" s="25"/>
      <c r="G43" s="25"/>
      <c r="H43" s="25"/>
      <c r="I43" s="122"/>
      <c r="J43" s="300">
        <v>3800</v>
      </c>
      <c r="K43" s="284"/>
    </row>
    <row r="44" spans="2:11" ht="15.75" thickBot="1" x14ac:dyDescent="0.25">
      <c r="B44" s="785"/>
      <c r="C44" s="509"/>
      <c r="D44" s="786" t="s">
        <v>331</v>
      </c>
      <c r="E44" s="124"/>
      <c r="F44" s="124"/>
      <c r="G44" s="124"/>
      <c r="H44" s="124"/>
      <c r="I44" s="125"/>
      <c r="J44" s="124"/>
      <c r="K44" s="787">
        <f>+J43</f>
        <v>3800</v>
      </c>
    </row>
    <row r="45" spans="2:11" s="139" customFormat="1" ht="16.5" thickTop="1" thickBot="1" x14ac:dyDescent="0.25">
      <c r="B45" s="142"/>
      <c r="C45" s="143"/>
      <c r="D45" s="770"/>
      <c r="E45" s="142"/>
      <c r="F45" s="142"/>
      <c r="G45" s="142"/>
      <c r="H45" s="142"/>
      <c r="I45" s="142"/>
      <c r="J45" s="142"/>
      <c r="K45" s="743"/>
    </row>
    <row r="46" spans="2:11" ht="15.75" thickTop="1" x14ac:dyDescent="0.2">
      <c r="B46" s="919" t="s">
        <v>337</v>
      </c>
      <c r="C46" s="920"/>
      <c r="D46" s="919" t="s">
        <v>338</v>
      </c>
      <c r="E46" s="840"/>
      <c r="F46" s="840"/>
      <c r="G46" s="840"/>
      <c r="H46" s="920"/>
      <c r="I46" s="930" t="s">
        <v>412</v>
      </c>
      <c r="J46" s="963" t="s">
        <v>339</v>
      </c>
      <c r="K46" s="963" t="s">
        <v>340</v>
      </c>
    </row>
    <row r="47" spans="2:11" ht="15.75" thickBot="1" x14ac:dyDescent="0.25">
      <c r="B47" s="921"/>
      <c r="C47" s="923"/>
      <c r="D47" s="921"/>
      <c r="E47" s="922"/>
      <c r="F47" s="922"/>
      <c r="G47" s="922"/>
      <c r="H47" s="923"/>
      <c r="I47" s="931"/>
      <c r="J47" s="964"/>
      <c r="K47" s="964"/>
    </row>
    <row r="48" spans="2:11" ht="15.75" thickTop="1" x14ac:dyDescent="0.2">
      <c r="B48" s="1113" t="s">
        <v>40</v>
      </c>
      <c r="C48" s="1114"/>
      <c r="D48" s="25" t="s">
        <v>341</v>
      </c>
      <c r="E48" s="25"/>
      <c r="F48" s="25"/>
      <c r="G48" s="25"/>
      <c r="H48" s="25"/>
      <c r="I48" s="122"/>
      <c r="J48" s="25">
        <v>300</v>
      </c>
      <c r="K48" s="284"/>
    </row>
    <row r="49" spans="2:11" x14ac:dyDescent="0.2">
      <c r="B49" s="283"/>
      <c r="C49" s="123"/>
      <c r="D49" s="562" t="s">
        <v>344</v>
      </c>
      <c r="E49" s="25"/>
      <c r="F49" s="25"/>
      <c r="G49" s="25"/>
      <c r="H49" s="25"/>
      <c r="I49" s="122"/>
      <c r="J49" s="25"/>
      <c r="K49" s="284">
        <f>+J48</f>
        <v>300</v>
      </c>
    </row>
    <row r="50" spans="2:11" x14ac:dyDescent="0.2">
      <c r="B50" s="283"/>
      <c r="C50" s="123"/>
      <c r="D50" s="25"/>
      <c r="E50" s="25"/>
      <c r="F50" s="25"/>
      <c r="G50" s="25"/>
      <c r="H50" s="25"/>
      <c r="I50" s="122"/>
      <c r="J50" s="25"/>
      <c r="K50" s="284"/>
    </row>
    <row r="51" spans="2:11" x14ac:dyDescent="0.2">
      <c r="B51" s="283"/>
      <c r="C51" s="156">
        <v>15</v>
      </c>
      <c r="D51" s="25" t="s">
        <v>355</v>
      </c>
      <c r="E51" s="25"/>
      <c r="F51" s="25"/>
      <c r="G51" s="25"/>
      <c r="H51" s="25"/>
      <c r="I51" s="122"/>
      <c r="J51" s="25">
        <v>350</v>
      </c>
      <c r="K51" s="284"/>
    </row>
    <row r="52" spans="2:11" x14ac:dyDescent="0.2">
      <c r="B52" s="283"/>
      <c r="C52" s="156"/>
      <c r="D52" s="562" t="s">
        <v>341</v>
      </c>
      <c r="E52" s="25"/>
      <c r="F52" s="25"/>
      <c r="G52" s="25"/>
      <c r="H52" s="25"/>
      <c r="I52" s="122"/>
      <c r="J52" s="25"/>
      <c r="K52" s="284">
        <f>+J51</f>
        <v>350</v>
      </c>
    </row>
    <row r="53" spans="2:11" x14ac:dyDescent="0.2">
      <c r="B53" s="283"/>
      <c r="C53" s="156"/>
      <c r="D53" s="25"/>
      <c r="E53" s="25"/>
      <c r="F53" s="25"/>
      <c r="G53" s="25"/>
      <c r="H53" s="25"/>
      <c r="I53" s="122"/>
      <c r="J53" s="25"/>
      <c r="K53" s="284"/>
    </row>
    <row r="54" spans="2:11" x14ac:dyDescent="0.2">
      <c r="B54" s="283"/>
      <c r="C54" s="156">
        <v>16</v>
      </c>
      <c r="D54" s="25" t="s">
        <v>341</v>
      </c>
      <c r="E54" s="25"/>
      <c r="F54" s="25"/>
      <c r="G54" s="25"/>
      <c r="H54" s="25"/>
      <c r="I54" s="122"/>
      <c r="J54" s="300">
        <v>12000</v>
      </c>
      <c r="K54" s="284"/>
    </row>
    <row r="55" spans="2:11" x14ac:dyDescent="0.2">
      <c r="B55" s="283"/>
      <c r="C55" s="156"/>
      <c r="D55" s="562" t="s">
        <v>333</v>
      </c>
      <c r="E55" s="25"/>
      <c r="F55" s="25"/>
      <c r="G55" s="25"/>
      <c r="H55" s="25"/>
      <c r="I55" s="122"/>
      <c r="J55" s="25"/>
      <c r="K55" s="284">
        <f>+J54</f>
        <v>12000</v>
      </c>
    </row>
    <row r="56" spans="2:11" x14ac:dyDescent="0.2">
      <c r="B56" s="283"/>
      <c r="C56" s="156"/>
      <c r="D56" s="25"/>
      <c r="E56" s="25"/>
      <c r="F56" s="25"/>
      <c r="G56" s="25"/>
      <c r="H56" s="25"/>
      <c r="I56" s="122"/>
      <c r="J56" s="25"/>
      <c r="K56" s="284"/>
    </row>
    <row r="57" spans="2:11" x14ac:dyDescent="0.2">
      <c r="B57" s="283"/>
      <c r="C57" s="156">
        <v>17</v>
      </c>
      <c r="D57" s="25" t="s">
        <v>341</v>
      </c>
      <c r="E57" s="25"/>
      <c r="F57" s="25"/>
      <c r="G57" s="25"/>
      <c r="H57" s="25"/>
      <c r="I57" s="122"/>
      <c r="J57" s="25">
        <v>1000</v>
      </c>
      <c r="K57" s="284"/>
    </row>
    <row r="58" spans="2:11" x14ac:dyDescent="0.2">
      <c r="B58" s="283"/>
      <c r="C58" s="156"/>
      <c r="D58" s="562" t="s">
        <v>331</v>
      </c>
      <c r="E58" s="25"/>
      <c r="F58" s="25"/>
      <c r="G58" s="25"/>
      <c r="H58" s="25"/>
      <c r="I58" s="122"/>
      <c r="J58" s="25"/>
      <c r="K58" s="284">
        <f>+J57</f>
        <v>1000</v>
      </c>
    </row>
    <row r="59" spans="2:11" x14ac:dyDescent="0.2">
      <c r="B59" s="283"/>
      <c r="C59" s="156"/>
      <c r="D59" s="25"/>
      <c r="E59" s="25"/>
      <c r="F59" s="25"/>
      <c r="G59" s="25"/>
      <c r="H59" s="25"/>
      <c r="I59" s="122"/>
      <c r="J59" s="25"/>
      <c r="K59" s="284"/>
    </row>
    <row r="60" spans="2:11" x14ac:dyDescent="0.2">
      <c r="B60" s="283"/>
      <c r="C60" s="156">
        <v>18</v>
      </c>
      <c r="D60" s="25" t="s">
        <v>334</v>
      </c>
      <c r="E60" s="25"/>
      <c r="F60" s="25"/>
      <c r="G60" s="25"/>
      <c r="H60" s="25"/>
      <c r="I60" s="122"/>
      <c r="J60" s="25">
        <v>250</v>
      </c>
      <c r="K60" s="284"/>
    </row>
    <row r="61" spans="2:11" x14ac:dyDescent="0.2">
      <c r="B61" s="283"/>
      <c r="C61" s="156"/>
      <c r="D61" s="562" t="s">
        <v>342</v>
      </c>
      <c r="E61" s="25"/>
      <c r="F61" s="25"/>
      <c r="G61" s="25"/>
      <c r="H61" s="25"/>
      <c r="I61" s="122"/>
      <c r="J61" s="25"/>
      <c r="K61" s="284">
        <f>+J60</f>
        <v>250</v>
      </c>
    </row>
    <row r="62" spans="2:11" x14ac:dyDescent="0.2">
      <c r="B62" s="283"/>
      <c r="C62" s="156"/>
      <c r="D62" s="25"/>
      <c r="E62" s="25"/>
      <c r="F62" s="25"/>
      <c r="G62" s="25"/>
      <c r="H62" s="25"/>
      <c r="I62" s="122"/>
      <c r="J62" s="25"/>
      <c r="K62" s="284"/>
    </row>
    <row r="63" spans="2:11" x14ac:dyDescent="0.2">
      <c r="B63" s="283"/>
      <c r="C63" s="156">
        <v>20</v>
      </c>
      <c r="D63" s="25" t="s">
        <v>341</v>
      </c>
      <c r="E63" s="25"/>
      <c r="F63" s="25"/>
      <c r="G63" s="25"/>
      <c r="H63" s="25"/>
      <c r="I63" s="122"/>
      <c r="J63" s="300">
        <v>96000</v>
      </c>
      <c r="K63" s="284"/>
    </row>
    <row r="64" spans="2:11" x14ac:dyDescent="0.2">
      <c r="B64" s="283"/>
      <c r="C64" s="156"/>
      <c r="D64" s="562" t="s">
        <v>330</v>
      </c>
      <c r="E64" s="25"/>
      <c r="F64" s="25"/>
      <c r="G64" s="25"/>
      <c r="H64" s="25"/>
      <c r="I64" s="122"/>
      <c r="J64" s="300"/>
      <c r="K64" s="284">
        <f>+J63</f>
        <v>96000</v>
      </c>
    </row>
    <row r="65" spans="2:11" x14ac:dyDescent="0.2">
      <c r="B65" s="283"/>
      <c r="C65" s="156"/>
      <c r="D65" s="25"/>
      <c r="E65" s="25"/>
      <c r="F65" s="25"/>
      <c r="G65" s="25"/>
      <c r="H65" s="25"/>
      <c r="I65" s="122"/>
      <c r="J65" s="300"/>
      <c r="K65" s="284"/>
    </row>
    <row r="66" spans="2:11" x14ac:dyDescent="0.2">
      <c r="B66" s="283"/>
      <c r="C66" s="156">
        <v>21</v>
      </c>
      <c r="D66" s="25" t="s">
        <v>341</v>
      </c>
      <c r="E66" s="25"/>
      <c r="F66" s="25"/>
      <c r="G66" s="25"/>
      <c r="H66" s="25"/>
      <c r="I66" s="122"/>
      <c r="J66" s="300">
        <v>900</v>
      </c>
      <c r="K66" s="284"/>
    </row>
    <row r="67" spans="2:11" x14ac:dyDescent="0.2">
      <c r="B67" s="283"/>
      <c r="C67" s="156"/>
      <c r="D67" s="562" t="s">
        <v>344</v>
      </c>
      <c r="E67" s="25"/>
      <c r="F67" s="25"/>
      <c r="G67" s="25"/>
      <c r="H67" s="25"/>
      <c r="I67" s="122"/>
      <c r="J67" s="300"/>
      <c r="K67" s="284">
        <f>+J66</f>
        <v>900</v>
      </c>
    </row>
    <row r="68" spans="2:11" x14ac:dyDescent="0.2">
      <c r="B68" s="283"/>
      <c r="C68" s="156"/>
      <c r="D68" s="25"/>
      <c r="E68" s="25"/>
      <c r="F68" s="25"/>
      <c r="G68" s="25"/>
      <c r="H68" s="25"/>
      <c r="I68" s="122"/>
      <c r="J68" s="300"/>
      <c r="K68" s="284"/>
    </row>
    <row r="69" spans="2:11" x14ac:dyDescent="0.2">
      <c r="B69" s="283"/>
      <c r="C69" s="156">
        <v>25</v>
      </c>
      <c r="D69" s="25" t="s">
        <v>342</v>
      </c>
      <c r="E69" s="25"/>
      <c r="F69" s="25"/>
      <c r="G69" s="25"/>
      <c r="H69" s="25"/>
      <c r="I69" s="122"/>
      <c r="J69" s="300">
        <v>1000</v>
      </c>
      <c r="K69" s="284"/>
    </row>
    <row r="70" spans="2:11" x14ac:dyDescent="0.2">
      <c r="B70" s="283"/>
      <c r="C70" s="156"/>
      <c r="D70" s="562" t="s">
        <v>341</v>
      </c>
      <c r="E70" s="25"/>
      <c r="F70" s="25"/>
      <c r="G70" s="25"/>
      <c r="H70" s="25"/>
      <c r="I70" s="122"/>
      <c r="J70" s="300"/>
      <c r="K70" s="284">
        <f>+J69</f>
        <v>1000</v>
      </c>
    </row>
    <row r="71" spans="2:11" x14ac:dyDescent="0.2">
      <c r="B71" s="283"/>
      <c r="C71" s="156"/>
      <c r="D71" s="25"/>
      <c r="E71" s="25"/>
      <c r="F71" s="25"/>
      <c r="G71" s="25"/>
      <c r="H71" s="25"/>
      <c r="I71" s="122"/>
      <c r="J71" s="300"/>
      <c r="K71" s="284"/>
    </row>
    <row r="72" spans="2:11" x14ac:dyDescent="0.2">
      <c r="B72" s="283"/>
      <c r="C72" s="156">
        <v>29</v>
      </c>
      <c r="D72" s="25" t="s">
        <v>336</v>
      </c>
      <c r="E72" s="25"/>
      <c r="F72" s="25"/>
      <c r="G72" s="25"/>
      <c r="H72" s="25"/>
      <c r="I72" s="122"/>
      <c r="J72" s="300">
        <v>500</v>
      </c>
      <c r="K72" s="284"/>
    </row>
    <row r="73" spans="2:11" x14ac:dyDescent="0.2">
      <c r="B73" s="283"/>
      <c r="C73" s="156"/>
      <c r="D73" s="562" t="s">
        <v>341</v>
      </c>
      <c r="E73" s="25"/>
      <c r="F73" s="25"/>
      <c r="G73" s="25"/>
      <c r="H73" s="25"/>
      <c r="I73" s="122"/>
      <c r="J73" s="300"/>
      <c r="K73" s="284">
        <f>+J72</f>
        <v>500</v>
      </c>
    </row>
    <row r="74" spans="2:11" x14ac:dyDescent="0.2">
      <c r="B74" s="283"/>
      <c r="C74" s="156"/>
      <c r="D74" s="25"/>
      <c r="E74" s="25"/>
      <c r="F74" s="25"/>
      <c r="G74" s="25"/>
      <c r="H74" s="25"/>
      <c r="I74" s="122"/>
      <c r="J74" s="300"/>
      <c r="K74" s="284"/>
    </row>
    <row r="75" spans="2:11" x14ac:dyDescent="0.2">
      <c r="B75" s="283"/>
      <c r="C75" s="156">
        <v>30</v>
      </c>
      <c r="D75" s="25" t="s">
        <v>251</v>
      </c>
      <c r="E75" s="25"/>
      <c r="F75" s="25"/>
      <c r="G75" s="25"/>
      <c r="H75" s="25"/>
      <c r="I75" s="122"/>
      <c r="J75" s="300">
        <v>200</v>
      </c>
      <c r="K75" s="284"/>
    </row>
    <row r="76" spans="2:11" x14ac:dyDescent="0.2">
      <c r="B76" s="283"/>
      <c r="C76" s="156"/>
      <c r="D76" s="562" t="s">
        <v>341</v>
      </c>
      <c r="E76" s="25"/>
      <c r="F76" s="25"/>
      <c r="G76" s="25"/>
      <c r="H76" s="25"/>
      <c r="I76" s="122"/>
      <c r="J76" s="300"/>
      <c r="K76" s="284">
        <f>+J75</f>
        <v>200</v>
      </c>
    </row>
    <row r="77" spans="2:11" x14ac:dyDescent="0.2">
      <c r="B77" s="283"/>
      <c r="C77" s="156"/>
      <c r="D77" s="25"/>
      <c r="E77" s="25"/>
      <c r="F77" s="25"/>
      <c r="G77" s="25"/>
      <c r="H77" s="25"/>
      <c r="I77" s="122"/>
      <c r="J77" s="300"/>
      <c r="K77" s="284"/>
    </row>
    <row r="78" spans="2:11" x14ac:dyDescent="0.2">
      <c r="B78" s="283"/>
      <c r="C78" s="156"/>
      <c r="D78" s="562"/>
      <c r="E78" s="25"/>
      <c r="F78" s="25"/>
      <c r="G78" s="25"/>
      <c r="H78" s="25"/>
      <c r="I78" s="122"/>
      <c r="J78" s="25"/>
      <c r="K78" s="284"/>
    </row>
    <row r="79" spans="2:11" ht="15.75" thickBot="1" x14ac:dyDescent="0.25">
      <c r="B79" s="118"/>
      <c r="C79" s="120"/>
      <c r="D79" s="119"/>
      <c r="E79" s="119"/>
      <c r="F79" s="119"/>
      <c r="G79" s="119"/>
      <c r="H79" s="119"/>
      <c r="I79" s="121"/>
      <c r="J79" s="119"/>
      <c r="K79" s="121"/>
    </row>
    <row r="80" spans="2:11" ht="15.75" thickTop="1" x14ac:dyDescent="0.2"/>
    <row r="89" spans="2:11" ht="15.75" x14ac:dyDescent="0.25">
      <c r="B89" s="19" t="s">
        <v>435</v>
      </c>
    </row>
    <row r="91" spans="2:11" ht="15.75" thickBot="1" x14ac:dyDescent="0.25">
      <c r="B91" s="841" t="s">
        <v>341</v>
      </c>
      <c r="C91" s="841"/>
      <c r="D91" s="841"/>
      <c r="E91" s="841"/>
      <c r="F91" s="841"/>
      <c r="H91" s="841" t="s">
        <v>342</v>
      </c>
      <c r="I91" s="841"/>
      <c r="J91" s="841"/>
      <c r="K91" s="841"/>
    </row>
    <row r="92" spans="2:11" x14ac:dyDescent="0.2">
      <c r="B92" s="1115" t="s">
        <v>15</v>
      </c>
      <c r="C92" s="1116"/>
      <c r="D92" s="53">
        <v>35000</v>
      </c>
      <c r="E92" s="341">
        <v>2000</v>
      </c>
      <c r="F92" s="636" t="s">
        <v>103</v>
      </c>
      <c r="H92" s="575" t="s">
        <v>32</v>
      </c>
      <c r="I92" s="293">
        <v>1000</v>
      </c>
      <c r="J92" s="288">
        <v>220</v>
      </c>
      <c r="K92" s="578" t="s">
        <v>27</v>
      </c>
    </row>
    <row r="93" spans="2:11" x14ac:dyDescent="0.2">
      <c r="B93" s="878" t="s">
        <v>40</v>
      </c>
      <c r="C93" s="1117"/>
      <c r="D93" s="57">
        <v>300</v>
      </c>
      <c r="E93" s="342">
        <v>1800</v>
      </c>
      <c r="F93" s="637" t="s">
        <v>104</v>
      </c>
      <c r="H93" s="292"/>
      <c r="I93" s="294"/>
      <c r="J93" s="289">
        <v>2000</v>
      </c>
      <c r="K93" s="591" t="s">
        <v>106</v>
      </c>
    </row>
    <row r="94" spans="2:11" x14ac:dyDescent="0.2">
      <c r="B94" s="878" t="s">
        <v>101</v>
      </c>
      <c r="C94" s="1118"/>
      <c r="D94" s="57">
        <v>12000</v>
      </c>
      <c r="E94" s="342">
        <v>1200</v>
      </c>
      <c r="F94" s="637" t="s">
        <v>21</v>
      </c>
      <c r="H94" s="282"/>
      <c r="I94" s="295"/>
      <c r="J94" s="289">
        <v>250</v>
      </c>
      <c r="K94" s="591" t="s">
        <v>105</v>
      </c>
    </row>
    <row r="95" spans="2:11" x14ac:dyDescent="0.2">
      <c r="B95" s="878" t="s">
        <v>18</v>
      </c>
      <c r="C95" s="1118"/>
      <c r="D95" s="57">
        <v>1000</v>
      </c>
      <c r="E95" s="342">
        <v>350</v>
      </c>
      <c r="F95" s="637" t="s">
        <v>23</v>
      </c>
      <c r="H95" s="282"/>
      <c r="I95" s="295"/>
      <c r="J95" s="289"/>
      <c r="K95" s="297"/>
    </row>
    <row r="96" spans="2:11" x14ac:dyDescent="0.2">
      <c r="B96" s="878" t="s">
        <v>41</v>
      </c>
      <c r="C96" s="1118"/>
      <c r="D96" s="57">
        <v>96000</v>
      </c>
      <c r="E96" s="342">
        <v>1000</v>
      </c>
      <c r="F96" s="637" t="s">
        <v>32</v>
      </c>
      <c r="H96" s="282"/>
      <c r="I96" s="295"/>
      <c r="J96" s="289"/>
      <c r="K96" s="297"/>
    </row>
    <row r="97" spans="2:11" x14ac:dyDescent="0.2">
      <c r="B97" s="878" t="s">
        <v>102</v>
      </c>
      <c r="C97" s="1118"/>
      <c r="D97" s="57">
        <v>900</v>
      </c>
      <c r="E97" s="342">
        <v>500</v>
      </c>
      <c r="F97" s="637" t="s">
        <v>25</v>
      </c>
      <c r="H97" s="282"/>
      <c r="I97" s="295"/>
      <c r="J97" s="289"/>
      <c r="K97" s="297"/>
    </row>
    <row r="98" spans="2:11" x14ac:dyDescent="0.2">
      <c r="B98" s="1099"/>
      <c r="C98" s="1100"/>
      <c r="D98" s="57"/>
      <c r="E98" s="342">
        <v>200</v>
      </c>
      <c r="F98" s="637" t="s">
        <v>24</v>
      </c>
      <c r="H98" s="131"/>
      <c r="I98" s="754"/>
      <c r="J98" s="755"/>
      <c r="K98" s="756"/>
    </row>
    <row r="99" spans="2:11" x14ac:dyDescent="0.2">
      <c r="B99" s="1099"/>
      <c r="C99" s="1100"/>
      <c r="D99" s="57"/>
      <c r="E99" s="58"/>
      <c r="F99" s="59"/>
      <c r="H99" s="650"/>
      <c r="I99" s="748"/>
      <c r="J99" s="576">
        <f>+J92+J93+J94-I92</f>
        <v>1470</v>
      </c>
      <c r="K99" s="750" t="s">
        <v>352</v>
      </c>
    </row>
    <row r="100" spans="2:11" x14ac:dyDescent="0.2">
      <c r="B100" s="1105"/>
      <c r="C100" s="1106"/>
      <c r="D100" s="623"/>
      <c r="E100" s="624"/>
      <c r="F100" s="625"/>
    </row>
    <row r="101" spans="2:11" x14ac:dyDescent="0.2">
      <c r="B101" s="1101" t="s">
        <v>352</v>
      </c>
      <c r="C101" s="1102"/>
      <c r="D101" s="348">
        <f>+D92+D93+D94+D95+D96+D97-E92-E93-E94-E95-E96-E97-E98</f>
        <v>138150</v>
      </c>
      <c r="E101" s="627"/>
      <c r="F101" s="67"/>
    </row>
    <row r="103" spans="2:11" ht="15.75" thickBot="1" x14ac:dyDescent="0.25">
      <c r="B103" s="841" t="s">
        <v>344</v>
      </c>
      <c r="C103" s="841"/>
      <c r="D103" s="841"/>
      <c r="E103" s="841"/>
      <c r="F103" s="841"/>
      <c r="H103" s="841" t="s">
        <v>499</v>
      </c>
      <c r="I103" s="841"/>
      <c r="J103" s="841"/>
      <c r="K103" s="841"/>
    </row>
    <row r="104" spans="2:11" x14ac:dyDescent="0.2">
      <c r="B104" s="1115" t="s">
        <v>107</v>
      </c>
      <c r="C104" s="1116"/>
      <c r="D104" s="53">
        <v>3800</v>
      </c>
      <c r="E104" s="54">
        <v>300</v>
      </c>
      <c r="F104" s="279" t="s">
        <v>108</v>
      </c>
      <c r="H104" s="291"/>
      <c r="I104" s="293"/>
      <c r="J104" s="288">
        <v>12000</v>
      </c>
      <c r="K104" s="577" t="s">
        <v>101</v>
      </c>
    </row>
    <row r="105" spans="2:11" x14ac:dyDescent="0.2">
      <c r="B105" s="1099"/>
      <c r="C105" s="1100"/>
      <c r="D105" s="57"/>
      <c r="E105" s="58">
        <v>900</v>
      </c>
      <c r="F105" s="388" t="s">
        <v>102</v>
      </c>
      <c r="H105" s="292"/>
      <c r="I105" s="294"/>
      <c r="J105" s="289"/>
      <c r="K105" s="297"/>
    </row>
    <row r="106" spans="2:11" x14ac:dyDescent="0.2">
      <c r="B106" s="1099"/>
      <c r="C106" s="1100"/>
      <c r="D106" s="57"/>
      <c r="E106" s="58"/>
      <c r="F106" s="59"/>
      <c r="H106" s="282"/>
      <c r="I106" s="295"/>
      <c r="J106" s="289"/>
      <c r="K106" s="297"/>
    </row>
    <row r="107" spans="2:11" x14ac:dyDescent="0.2">
      <c r="B107" s="1099"/>
      <c r="C107" s="1100"/>
      <c r="D107" s="57"/>
      <c r="E107" s="58"/>
      <c r="F107" s="59"/>
      <c r="H107" s="282"/>
      <c r="I107" s="295"/>
      <c r="J107" s="289"/>
      <c r="K107" s="297"/>
    </row>
    <row r="108" spans="2:11" x14ac:dyDescent="0.2">
      <c r="B108" s="1105"/>
      <c r="C108" s="1106"/>
      <c r="D108" s="623"/>
      <c r="E108" s="624"/>
      <c r="F108" s="625"/>
      <c r="H108" s="131"/>
      <c r="I108" s="754"/>
      <c r="J108" s="755"/>
      <c r="K108" s="756"/>
    </row>
    <row r="109" spans="2:11" x14ac:dyDescent="0.2">
      <c r="B109" s="1101" t="s">
        <v>352</v>
      </c>
      <c r="C109" s="1102"/>
      <c r="D109" s="592">
        <f>+D104-E104-E105</f>
        <v>2600</v>
      </c>
      <c r="E109" s="627"/>
      <c r="F109" s="67"/>
      <c r="H109" s="650"/>
      <c r="I109" s="748"/>
      <c r="J109" s="592">
        <f>+J104</f>
        <v>12000</v>
      </c>
      <c r="K109" s="750" t="s">
        <v>352</v>
      </c>
    </row>
    <row r="111" spans="2:11" ht="15.75" thickBot="1" x14ac:dyDescent="0.25">
      <c r="B111" s="841" t="s">
        <v>507</v>
      </c>
      <c r="C111" s="841"/>
      <c r="D111" s="841"/>
      <c r="E111" s="841"/>
      <c r="F111" s="841"/>
      <c r="H111" s="841" t="s">
        <v>330</v>
      </c>
      <c r="I111" s="841"/>
      <c r="J111" s="841"/>
      <c r="K111" s="841"/>
    </row>
    <row r="112" spans="2:11" x14ac:dyDescent="0.2">
      <c r="B112" s="1115" t="s">
        <v>27</v>
      </c>
      <c r="C112" s="1116"/>
      <c r="D112" s="53">
        <v>220</v>
      </c>
      <c r="E112" s="54"/>
      <c r="F112" s="55"/>
      <c r="H112" s="291"/>
      <c r="I112" s="293"/>
      <c r="J112" s="288">
        <v>96000</v>
      </c>
      <c r="K112" s="577" t="s">
        <v>41</v>
      </c>
    </row>
    <row r="113" spans="2:11" x14ac:dyDescent="0.2">
      <c r="B113" s="1099"/>
      <c r="C113" s="1100"/>
      <c r="D113" s="57"/>
      <c r="E113" s="58"/>
      <c r="F113" s="59"/>
      <c r="H113" s="292"/>
      <c r="I113" s="294"/>
      <c r="J113" s="289"/>
      <c r="K113" s="297"/>
    </row>
    <row r="114" spans="2:11" x14ac:dyDescent="0.2">
      <c r="B114" s="1099"/>
      <c r="C114" s="1100"/>
      <c r="D114" s="57"/>
      <c r="E114" s="58"/>
      <c r="F114" s="59"/>
      <c r="H114" s="282"/>
      <c r="I114" s="295"/>
      <c r="J114" s="289"/>
      <c r="K114" s="297"/>
    </row>
    <row r="115" spans="2:11" x14ac:dyDescent="0.2">
      <c r="B115" s="1099"/>
      <c r="C115" s="1100"/>
      <c r="D115" s="57"/>
      <c r="E115" s="58"/>
      <c r="F115" s="59"/>
      <c r="H115" s="282"/>
      <c r="I115" s="295"/>
      <c r="J115" s="289"/>
      <c r="K115" s="297"/>
    </row>
    <row r="116" spans="2:11" x14ac:dyDescent="0.2">
      <c r="B116" s="1105"/>
      <c r="C116" s="1106"/>
      <c r="D116" s="623"/>
      <c r="E116" s="624"/>
      <c r="F116" s="625"/>
      <c r="H116" s="131"/>
      <c r="I116" s="754"/>
      <c r="J116" s="755"/>
      <c r="K116" s="756"/>
    </row>
    <row r="117" spans="2:11" x14ac:dyDescent="0.2">
      <c r="B117" s="1101" t="s">
        <v>352</v>
      </c>
      <c r="C117" s="1102"/>
      <c r="D117" s="348">
        <f>+D112</f>
        <v>220</v>
      </c>
      <c r="E117" s="627"/>
      <c r="F117" s="67"/>
      <c r="H117" s="650"/>
      <c r="I117" s="748"/>
      <c r="J117" s="592">
        <f>+J112</f>
        <v>96000</v>
      </c>
      <c r="K117" s="750" t="s">
        <v>352</v>
      </c>
    </row>
    <row r="119" spans="2:11" ht="15.75" thickBot="1" x14ac:dyDescent="0.25">
      <c r="B119" s="841" t="s">
        <v>508</v>
      </c>
      <c r="C119" s="841"/>
      <c r="D119" s="841"/>
      <c r="E119" s="841"/>
      <c r="F119" s="841"/>
      <c r="H119" s="841" t="s">
        <v>249</v>
      </c>
      <c r="I119" s="841"/>
      <c r="J119" s="841"/>
      <c r="K119" s="841"/>
    </row>
    <row r="120" spans="2:11" x14ac:dyDescent="0.2">
      <c r="B120" s="1107" t="s">
        <v>103</v>
      </c>
      <c r="C120" s="1102"/>
      <c r="D120" s="278">
        <v>2000</v>
      </c>
      <c r="E120" s="54"/>
      <c r="F120" s="55"/>
      <c r="H120" s="291"/>
      <c r="I120" s="293"/>
      <c r="J120" s="288">
        <v>42000</v>
      </c>
      <c r="K120" s="577" t="s">
        <v>15</v>
      </c>
    </row>
    <row r="121" spans="2:11" x14ac:dyDescent="0.2">
      <c r="B121" s="282"/>
      <c r="C121" s="285"/>
      <c r="D121" s="57"/>
      <c r="E121" s="58"/>
      <c r="F121" s="59"/>
      <c r="H121" s="292"/>
      <c r="I121" s="294"/>
      <c r="J121" s="289"/>
      <c r="K121" s="297"/>
    </row>
    <row r="122" spans="2:11" x14ac:dyDescent="0.2">
      <c r="B122" s="1099"/>
      <c r="C122" s="1100"/>
      <c r="D122" s="57"/>
      <c r="E122" s="58"/>
      <c r="F122" s="59"/>
      <c r="H122" s="282"/>
      <c r="I122" s="295"/>
      <c r="J122" s="289"/>
      <c r="K122" s="297"/>
    </row>
    <row r="123" spans="2:11" x14ac:dyDescent="0.2">
      <c r="B123" s="1105"/>
      <c r="C123" s="1106"/>
      <c r="D123" s="623"/>
      <c r="E123" s="624"/>
      <c r="F123" s="625"/>
      <c r="H123" s="131"/>
      <c r="I123" s="754"/>
      <c r="J123" s="755"/>
      <c r="K123" s="756"/>
    </row>
    <row r="124" spans="2:11" x14ac:dyDescent="0.2">
      <c r="B124" s="1101" t="s">
        <v>352</v>
      </c>
      <c r="C124" s="1102"/>
      <c r="D124" s="592">
        <f>+D120</f>
        <v>2000</v>
      </c>
      <c r="E124" s="627"/>
      <c r="F124" s="67"/>
      <c r="H124" s="650"/>
      <c r="I124" s="748"/>
      <c r="J124" s="592">
        <f>+J120</f>
        <v>42000</v>
      </c>
      <c r="K124" s="750" t="s">
        <v>352</v>
      </c>
    </row>
    <row r="126" spans="2:11" ht="15.75" thickBot="1" x14ac:dyDescent="0.25">
      <c r="B126" s="841" t="s">
        <v>509</v>
      </c>
      <c r="C126" s="841"/>
      <c r="D126" s="841"/>
      <c r="E126" s="841"/>
      <c r="F126" s="841"/>
      <c r="H126" s="841" t="s">
        <v>251</v>
      </c>
      <c r="I126" s="841"/>
      <c r="J126" s="841"/>
      <c r="K126" s="841"/>
    </row>
    <row r="127" spans="2:11" x14ac:dyDescent="0.2">
      <c r="B127" s="1107" t="s">
        <v>104</v>
      </c>
      <c r="C127" s="1102"/>
      <c r="D127" s="53">
        <v>1800</v>
      </c>
      <c r="E127" s="54"/>
      <c r="F127" s="55"/>
      <c r="H127" s="575" t="s">
        <v>24</v>
      </c>
      <c r="I127" s="293">
        <v>200</v>
      </c>
      <c r="J127" s="288"/>
      <c r="K127" s="296"/>
    </row>
    <row r="128" spans="2:11" x14ac:dyDescent="0.2">
      <c r="B128" s="282"/>
      <c r="C128" s="285"/>
      <c r="D128" s="57"/>
      <c r="E128" s="58"/>
      <c r="F128" s="59"/>
      <c r="H128" s="292"/>
      <c r="I128" s="294"/>
      <c r="J128" s="289"/>
      <c r="K128" s="297"/>
    </row>
    <row r="129" spans="2:11" x14ac:dyDescent="0.2">
      <c r="B129" s="1099"/>
      <c r="C129" s="1100"/>
      <c r="D129" s="57"/>
      <c r="E129" s="58"/>
      <c r="F129" s="59"/>
      <c r="H129" s="282"/>
      <c r="I129" s="295"/>
      <c r="J129" s="289"/>
      <c r="K129" s="297"/>
    </row>
    <row r="130" spans="2:11" x14ac:dyDescent="0.2">
      <c r="B130" s="1105"/>
      <c r="C130" s="1106"/>
      <c r="D130" s="623"/>
      <c r="E130" s="624"/>
      <c r="F130" s="625"/>
      <c r="H130" s="131"/>
      <c r="I130" s="754"/>
      <c r="J130" s="755"/>
      <c r="K130" s="756"/>
    </row>
    <row r="131" spans="2:11" x14ac:dyDescent="0.2">
      <c r="B131" s="1101" t="s">
        <v>352</v>
      </c>
      <c r="C131" s="1102"/>
      <c r="D131" s="592">
        <f>+D127</f>
        <v>1800</v>
      </c>
      <c r="E131" s="627"/>
      <c r="F131" s="67"/>
      <c r="H131" s="394" t="s">
        <v>352</v>
      </c>
      <c r="I131" s="748">
        <f>+I127</f>
        <v>200</v>
      </c>
      <c r="J131" s="290"/>
      <c r="K131" s="752"/>
    </row>
    <row r="132" spans="2:11" x14ac:dyDescent="0.2">
      <c r="B132" s="788"/>
      <c r="C132" s="789"/>
      <c r="D132" s="790"/>
      <c r="E132" s="791"/>
      <c r="F132" s="792"/>
      <c r="G132" s="793"/>
      <c r="H132" s="794"/>
      <c r="I132" s="795"/>
      <c r="J132" s="796"/>
      <c r="K132" s="791"/>
    </row>
    <row r="133" spans="2:11" ht="15.75" thickBot="1" x14ac:dyDescent="0.25">
      <c r="B133" s="841" t="s">
        <v>353</v>
      </c>
      <c r="C133" s="841"/>
      <c r="D133" s="841"/>
      <c r="E133" s="841"/>
      <c r="F133" s="841"/>
      <c r="H133" s="841" t="s">
        <v>331</v>
      </c>
      <c r="I133" s="841"/>
      <c r="J133" s="841"/>
      <c r="K133" s="841"/>
    </row>
    <row r="134" spans="2:11" x14ac:dyDescent="0.2">
      <c r="B134" s="1107" t="s">
        <v>106</v>
      </c>
      <c r="C134" s="1102"/>
      <c r="D134" s="53">
        <v>2000</v>
      </c>
      <c r="E134" s="54"/>
      <c r="F134" s="55"/>
      <c r="H134" s="291"/>
      <c r="I134" s="293"/>
      <c r="J134" s="288">
        <v>3800</v>
      </c>
      <c r="K134" s="577" t="s">
        <v>107</v>
      </c>
    </row>
    <row r="135" spans="2:11" x14ac:dyDescent="0.2">
      <c r="B135" s="1119" t="s">
        <v>21</v>
      </c>
      <c r="C135" s="1120"/>
      <c r="D135" s="57">
        <v>1000</v>
      </c>
      <c r="E135" s="58"/>
      <c r="F135" s="59"/>
      <c r="H135" s="292"/>
      <c r="I135" s="294"/>
      <c r="J135" s="289">
        <v>1000</v>
      </c>
      <c r="K135" s="580" t="s">
        <v>18</v>
      </c>
    </row>
    <row r="136" spans="2:11" x14ac:dyDescent="0.2">
      <c r="B136" s="1099"/>
      <c r="C136" s="1100"/>
      <c r="D136" s="57"/>
      <c r="E136" s="58"/>
      <c r="F136" s="59"/>
      <c r="H136" s="282"/>
      <c r="I136" s="295"/>
      <c r="J136" s="289"/>
      <c r="K136" s="297"/>
    </row>
    <row r="137" spans="2:11" x14ac:dyDescent="0.2">
      <c r="B137" s="1099"/>
      <c r="C137" s="1100"/>
      <c r="D137" s="57"/>
      <c r="E137" s="58"/>
      <c r="F137" s="59"/>
      <c r="H137" s="282"/>
      <c r="I137" s="295"/>
      <c r="J137" s="289"/>
      <c r="K137" s="297"/>
    </row>
    <row r="138" spans="2:11" x14ac:dyDescent="0.2">
      <c r="B138" s="1105"/>
      <c r="C138" s="1106"/>
      <c r="D138" s="623"/>
      <c r="E138" s="624"/>
      <c r="F138" s="625"/>
      <c r="H138" s="131"/>
      <c r="I138" s="754"/>
      <c r="J138" s="755"/>
      <c r="K138" s="756"/>
    </row>
    <row r="139" spans="2:11" x14ac:dyDescent="0.2">
      <c r="B139" s="1101" t="s">
        <v>352</v>
      </c>
      <c r="C139" s="1102"/>
      <c r="D139" s="592">
        <f>+D134+D135</f>
        <v>3000</v>
      </c>
      <c r="E139" s="627"/>
      <c r="F139" s="67"/>
      <c r="H139" s="650"/>
      <c r="I139" s="748"/>
      <c r="J139" s="592">
        <f>+J134+J135</f>
        <v>4800</v>
      </c>
      <c r="K139" s="750" t="s">
        <v>352</v>
      </c>
    </row>
    <row r="141" spans="2:11" ht="15.75" thickBot="1" x14ac:dyDescent="0.25">
      <c r="B141" s="841" t="s">
        <v>510</v>
      </c>
      <c r="C141" s="841"/>
      <c r="D141" s="841"/>
      <c r="E141" s="841"/>
      <c r="F141" s="841"/>
      <c r="H141" s="841" t="s">
        <v>355</v>
      </c>
      <c r="I141" s="841"/>
      <c r="J141" s="841"/>
      <c r="K141" s="841"/>
    </row>
    <row r="142" spans="2:11" x14ac:dyDescent="0.2">
      <c r="B142" s="1107" t="s">
        <v>15</v>
      </c>
      <c r="C142" s="1102"/>
      <c r="D142" s="53">
        <v>7000</v>
      </c>
      <c r="E142" s="54"/>
      <c r="F142" s="55"/>
      <c r="H142" s="575" t="s">
        <v>23</v>
      </c>
      <c r="I142" s="293">
        <v>350</v>
      </c>
      <c r="J142" s="288"/>
      <c r="K142" s="296"/>
    </row>
    <row r="143" spans="2:11" x14ac:dyDescent="0.2">
      <c r="B143" s="282"/>
      <c r="C143" s="285"/>
      <c r="D143" s="57"/>
      <c r="E143" s="58"/>
      <c r="F143" s="59"/>
      <c r="H143" s="292"/>
      <c r="I143" s="294"/>
      <c r="J143" s="289"/>
      <c r="K143" s="297"/>
    </row>
    <row r="144" spans="2:11" x14ac:dyDescent="0.2">
      <c r="B144" s="1099"/>
      <c r="C144" s="1100"/>
      <c r="D144" s="57"/>
      <c r="E144" s="58"/>
      <c r="F144" s="59"/>
      <c r="H144" s="282"/>
      <c r="I144" s="295"/>
      <c r="J144" s="289"/>
      <c r="K144" s="297"/>
    </row>
    <row r="145" spans="2:11" x14ac:dyDescent="0.2">
      <c r="B145" s="1099"/>
      <c r="C145" s="1100"/>
      <c r="D145" s="57"/>
      <c r="E145" s="58"/>
      <c r="F145" s="59"/>
      <c r="H145" s="282"/>
      <c r="I145" s="295"/>
      <c r="J145" s="289"/>
      <c r="K145" s="297"/>
    </row>
    <row r="146" spans="2:11" x14ac:dyDescent="0.2">
      <c r="B146" s="1105"/>
      <c r="C146" s="1106"/>
      <c r="D146" s="623"/>
      <c r="E146" s="624"/>
      <c r="F146" s="625"/>
      <c r="H146" s="131"/>
      <c r="I146" s="754"/>
      <c r="J146" s="755"/>
      <c r="K146" s="756"/>
    </row>
    <row r="147" spans="2:11" x14ac:dyDescent="0.2">
      <c r="B147" s="1101" t="s">
        <v>352</v>
      </c>
      <c r="C147" s="1102"/>
      <c r="D147" s="592">
        <f>+D142</f>
        <v>7000</v>
      </c>
      <c r="E147" s="627"/>
      <c r="F147" s="67"/>
      <c r="H147" s="394" t="s">
        <v>352</v>
      </c>
      <c r="I147" s="748">
        <f>+I142</f>
        <v>350</v>
      </c>
      <c r="J147" s="290"/>
      <c r="K147" s="752"/>
    </row>
    <row r="149" spans="2:11" ht="15.75" thickBot="1" x14ac:dyDescent="0.25">
      <c r="B149" s="841" t="s">
        <v>334</v>
      </c>
      <c r="C149" s="841"/>
      <c r="D149" s="841"/>
      <c r="E149" s="841"/>
      <c r="F149" s="841"/>
      <c r="H149" s="841" t="s">
        <v>336</v>
      </c>
      <c r="I149" s="841"/>
      <c r="J149" s="841"/>
      <c r="K149" s="841"/>
    </row>
    <row r="150" spans="2:11" x14ac:dyDescent="0.2">
      <c r="B150" s="1107" t="s">
        <v>105</v>
      </c>
      <c r="C150" s="1102"/>
      <c r="D150" s="53">
        <v>250</v>
      </c>
      <c r="E150" s="54"/>
      <c r="F150" s="55"/>
      <c r="H150" s="575" t="s">
        <v>25</v>
      </c>
      <c r="I150" s="293">
        <v>500</v>
      </c>
      <c r="J150" s="288"/>
      <c r="K150" s="296"/>
    </row>
    <row r="151" spans="2:11" x14ac:dyDescent="0.2">
      <c r="B151" s="282"/>
      <c r="C151" s="285"/>
      <c r="D151" s="57"/>
      <c r="E151" s="58"/>
      <c r="F151" s="59"/>
      <c r="H151" s="292"/>
      <c r="I151" s="294"/>
      <c r="J151" s="289"/>
      <c r="K151" s="297"/>
    </row>
    <row r="152" spans="2:11" x14ac:dyDescent="0.2">
      <c r="B152" s="1099"/>
      <c r="C152" s="1100"/>
      <c r="D152" s="57"/>
      <c r="E152" s="58"/>
      <c r="F152" s="59"/>
      <c r="H152" s="282"/>
      <c r="I152" s="295"/>
      <c r="J152" s="289"/>
      <c r="K152" s="297"/>
    </row>
    <row r="153" spans="2:11" x14ac:dyDescent="0.2">
      <c r="B153" s="1099"/>
      <c r="C153" s="1100"/>
      <c r="D153" s="57"/>
      <c r="E153" s="58"/>
      <c r="F153" s="59"/>
      <c r="H153" s="282"/>
      <c r="I153" s="295"/>
      <c r="J153" s="289"/>
      <c r="K153" s="297"/>
    </row>
    <row r="154" spans="2:11" x14ac:dyDescent="0.2">
      <c r="B154" s="1105"/>
      <c r="C154" s="1106"/>
      <c r="D154" s="623"/>
      <c r="E154" s="624"/>
      <c r="F154" s="625"/>
      <c r="H154" s="131"/>
      <c r="I154" s="754"/>
      <c r="J154" s="755"/>
      <c r="K154" s="756"/>
    </row>
    <row r="155" spans="2:11" x14ac:dyDescent="0.2">
      <c r="B155" s="1101" t="s">
        <v>352</v>
      </c>
      <c r="C155" s="1102"/>
      <c r="D155" s="348">
        <f>+D150</f>
        <v>250</v>
      </c>
      <c r="E155" s="627"/>
      <c r="F155" s="67"/>
      <c r="H155" s="394" t="s">
        <v>352</v>
      </c>
      <c r="I155" s="748">
        <f>+I150</f>
        <v>500</v>
      </c>
      <c r="J155" s="290"/>
      <c r="K155" s="752"/>
    </row>
    <row r="177" spans="2:11" ht="15.75" x14ac:dyDescent="0.25">
      <c r="B177" s="19" t="s">
        <v>437</v>
      </c>
    </row>
    <row r="179" spans="2:11" ht="15.75" x14ac:dyDescent="0.25">
      <c r="B179" s="848" t="s">
        <v>911</v>
      </c>
      <c r="C179" s="849"/>
      <c r="D179" s="849"/>
      <c r="E179" s="849"/>
      <c r="F179" s="849"/>
      <c r="G179" s="849"/>
      <c r="H179" s="849"/>
      <c r="I179" s="849"/>
      <c r="J179" s="849"/>
      <c r="K179" s="850"/>
    </row>
    <row r="180" spans="2:11" ht="15.75" x14ac:dyDescent="0.25">
      <c r="B180" s="851" t="s">
        <v>350</v>
      </c>
      <c r="C180" s="852"/>
      <c r="D180" s="852"/>
      <c r="E180" s="852"/>
      <c r="F180" s="852"/>
      <c r="G180" s="852"/>
      <c r="H180" s="852"/>
      <c r="I180" s="852"/>
      <c r="J180" s="852"/>
      <c r="K180" s="853"/>
    </row>
    <row r="181" spans="2:11" ht="15.75" x14ac:dyDescent="0.25">
      <c r="B181" s="1108" t="s">
        <v>912</v>
      </c>
      <c r="C181" s="1109"/>
      <c r="D181" s="1109"/>
      <c r="E181" s="1109"/>
      <c r="F181" s="1109"/>
      <c r="G181" s="1109"/>
      <c r="H181" s="1109"/>
      <c r="I181" s="1109"/>
      <c r="J181" s="1109"/>
      <c r="K181" s="1110"/>
    </row>
    <row r="182" spans="2:11" ht="15.75" x14ac:dyDescent="0.25">
      <c r="B182" s="93" t="s">
        <v>351</v>
      </c>
      <c r="C182" s="299"/>
      <c r="D182" s="299"/>
      <c r="E182" s="299"/>
      <c r="F182" s="299"/>
      <c r="G182" s="299"/>
      <c r="H182" s="299"/>
      <c r="I182" s="299"/>
      <c r="J182" s="867" t="s">
        <v>352</v>
      </c>
      <c r="K182" s="861"/>
    </row>
    <row r="183" spans="2:11" ht="15.75" x14ac:dyDescent="0.25">
      <c r="B183" s="529"/>
      <c r="C183" s="27"/>
      <c r="D183" s="27"/>
      <c r="E183" s="27"/>
      <c r="F183" s="27"/>
      <c r="G183" s="27"/>
      <c r="H183" s="27"/>
      <c r="I183" s="27"/>
      <c r="J183" s="303" t="s">
        <v>339</v>
      </c>
      <c r="K183" s="304" t="s">
        <v>340</v>
      </c>
    </row>
    <row r="184" spans="2:11" x14ac:dyDescent="0.2">
      <c r="B184" s="581" t="s">
        <v>341</v>
      </c>
      <c r="C184" s="25"/>
      <c r="D184" s="25"/>
      <c r="E184" s="25"/>
      <c r="F184" s="25"/>
      <c r="G184" s="25"/>
      <c r="H184" s="25"/>
      <c r="I184" s="25"/>
      <c r="J184" s="134">
        <v>138150</v>
      </c>
      <c r="K184" s="32"/>
    </row>
    <row r="185" spans="2:11" x14ac:dyDescent="0.2">
      <c r="B185" s="529" t="s">
        <v>344</v>
      </c>
      <c r="C185" s="25"/>
      <c r="D185" s="25"/>
      <c r="E185" s="25"/>
      <c r="F185" s="25"/>
      <c r="G185" s="25"/>
      <c r="H185" s="25"/>
      <c r="I185" s="25"/>
      <c r="J185" s="535">
        <v>2600</v>
      </c>
      <c r="K185" s="537"/>
    </row>
    <row r="186" spans="2:11" x14ac:dyDescent="0.2">
      <c r="B186" s="529" t="s">
        <v>100</v>
      </c>
      <c r="C186" s="25"/>
      <c r="D186" s="25"/>
      <c r="E186" s="25"/>
      <c r="F186" s="25"/>
      <c r="G186" s="25"/>
      <c r="H186" s="25"/>
      <c r="I186" s="25"/>
      <c r="J186" s="535">
        <v>220</v>
      </c>
      <c r="K186" s="537"/>
    </row>
    <row r="187" spans="2:11" x14ac:dyDescent="0.2">
      <c r="B187" s="529" t="s">
        <v>370</v>
      </c>
      <c r="C187" s="25"/>
      <c r="D187" s="25"/>
      <c r="E187" s="25"/>
      <c r="F187" s="25"/>
      <c r="G187" s="25"/>
      <c r="H187" s="25"/>
      <c r="I187" s="25"/>
      <c r="J187" s="535">
        <v>2000</v>
      </c>
      <c r="K187" s="537"/>
    </row>
    <row r="188" spans="2:11" x14ac:dyDescent="0.2">
      <c r="B188" s="529" t="s">
        <v>436</v>
      </c>
      <c r="C188" s="25"/>
      <c r="D188" s="25"/>
      <c r="E188" s="25"/>
      <c r="F188" s="25"/>
      <c r="G188" s="25"/>
      <c r="H188" s="25"/>
      <c r="I188" s="25"/>
      <c r="J188" s="535">
        <v>1800</v>
      </c>
      <c r="K188" s="537"/>
    </row>
    <row r="189" spans="2:11" x14ac:dyDescent="0.2">
      <c r="B189" s="529" t="s">
        <v>353</v>
      </c>
      <c r="C189" s="25"/>
      <c r="D189" s="25"/>
      <c r="E189" s="25"/>
      <c r="F189" s="25"/>
      <c r="G189" s="25"/>
      <c r="H189" s="25"/>
      <c r="I189" s="25"/>
      <c r="J189" s="535">
        <v>3200</v>
      </c>
      <c r="K189" s="537"/>
    </row>
    <row r="190" spans="2:11" x14ac:dyDescent="0.2">
      <c r="B190" s="529" t="s">
        <v>510</v>
      </c>
      <c r="C190" s="25"/>
      <c r="D190" s="25"/>
      <c r="E190" s="25"/>
      <c r="F190" s="25"/>
      <c r="G190" s="25"/>
      <c r="H190" s="25"/>
      <c r="I190" s="25"/>
      <c r="J190" s="535">
        <v>7000</v>
      </c>
      <c r="K190" s="537"/>
    </row>
    <row r="191" spans="2:11" x14ac:dyDescent="0.2">
      <c r="B191" s="529" t="s">
        <v>342</v>
      </c>
      <c r="C191" s="25"/>
      <c r="D191" s="25"/>
      <c r="E191" s="25"/>
      <c r="F191" s="25"/>
      <c r="G191" s="25"/>
      <c r="H191" s="25"/>
      <c r="I191" s="25"/>
      <c r="J191" s="535" t="s">
        <v>354</v>
      </c>
      <c r="K191" s="537">
        <v>1470</v>
      </c>
    </row>
    <row r="192" spans="2:11" x14ac:dyDescent="0.2">
      <c r="B192" s="529" t="s">
        <v>333</v>
      </c>
      <c r="C192" s="25"/>
      <c r="D192" s="25"/>
      <c r="E192" s="25"/>
      <c r="F192" s="25"/>
      <c r="G192" s="25"/>
      <c r="H192" s="25"/>
      <c r="I192" s="25"/>
      <c r="J192" s="535"/>
      <c r="K192" s="537">
        <v>12000</v>
      </c>
    </row>
    <row r="193" spans="2:11" x14ac:dyDescent="0.2">
      <c r="B193" s="529" t="s">
        <v>330</v>
      </c>
      <c r="C193" s="25"/>
      <c r="D193" s="25"/>
      <c r="E193" s="25"/>
      <c r="F193" s="25"/>
      <c r="G193" s="25"/>
      <c r="H193" s="25"/>
      <c r="I193" s="25"/>
      <c r="J193" s="535" t="s">
        <v>354</v>
      </c>
      <c r="K193" s="537">
        <v>96000</v>
      </c>
    </row>
    <row r="194" spans="2:11" x14ac:dyDescent="0.2">
      <c r="B194" s="529" t="s">
        <v>249</v>
      </c>
      <c r="C194" s="25"/>
      <c r="D194" s="25"/>
      <c r="E194" s="25"/>
      <c r="F194" s="25"/>
      <c r="G194" s="25"/>
      <c r="H194" s="25"/>
      <c r="I194" s="25"/>
      <c r="J194" s="535" t="s">
        <v>354</v>
      </c>
      <c r="K194" s="537">
        <v>42000</v>
      </c>
    </row>
    <row r="195" spans="2:11" x14ac:dyDescent="0.2">
      <c r="B195" s="529" t="s">
        <v>251</v>
      </c>
      <c r="C195" s="25"/>
      <c r="D195" s="25"/>
      <c r="E195" s="25"/>
      <c r="F195" s="25"/>
      <c r="G195" s="25"/>
      <c r="H195" s="25"/>
      <c r="I195" s="25"/>
      <c r="J195" s="535">
        <v>200</v>
      </c>
      <c r="K195" s="537" t="s">
        <v>354</v>
      </c>
    </row>
    <row r="196" spans="2:11" x14ac:dyDescent="0.2">
      <c r="B196" s="529" t="s">
        <v>331</v>
      </c>
      <c r="C196" s="27"/>
      <c r="D196" s="25"/>
      <c r="E196" s="25"/>
      <c r="F196" s="25"/>
      <c r="G196" s="25"/>
      <c r="H196" s="25"/>
      <c r="I196" s="25"/>
      <c r="J196" s="535" t="s">
        <v>354</v>
      </c>
      <c r="K196" s="537">
        <v>4800</v>
      </c>
    </row>
    <row r="197" spans="2:11" x14ac:dyDescent="0.2">
      <c r="B197" s="581" t="s">
        <v>355</v>
      </c>
      <c r="C197" s="25"/>
      <c r="D197" s="25"/>
      <c r="E197" s="25"/>
      <c r="F197" s="25"/>
      <c r="G197" s="25"/>
      <c r="H197" s="25"/>
      <c r="I197" s="25"/>
      <c r="J197" s="535">
        <v>350</v>
      </c>
      <c r="K197" s="537"/>
    </row>
    <row r="198" spans="2:11" x14ac:dyDescent="0.2">
      <c r="B198" s="529" t="s">
        <v>336</v>
      </c>
      <c r="C198" s="25"/>
      <c r="D198" s="25"/>
      <c r="E198" s="25"/>
      <c r="F198" s="25"/>
      <c r="G198" s="25"/>
      <c r="H198" s="25"/>
      <c r="I198" s="25"/>
      <c r="J198" s="535">
        <v>500</v>
      </c>
      <c r="K198" s="537"/>
    </row>
    <row r="199" spans="2:11" x14ac:dyDescent="0.2">
      <c r="B199" s="529" t="s">
        <v>334</v>
      </c>
      <c r="C199" s="27"/>
      <c r="D199" s="27"/>
      <c r="E199" s="27"/>
      <c r="F199" s="27"/>
      <c r="G199" s="27"/>
      <c r="H199" s="27"/>
      <c r="I199" s="27"/>
      <c r="J199" s="771">
        <v>250</v>
      </c>
      <c r="K199" s="298"/>
    </row>
    <row r="200" spans="2:11" ht="15.75" thickBot="1" x14ac:dyDescent="0.25">
      <c r="B200" s="529" t="s">
        <v>624</v>
      </c>
      <c r="C200" s="25"/>
      <c r="D200" s="25"/>
      <c r="E200" s="25"/>
      <c r="F200" s="25"/>
      <c r="G200" s="25"/>
      <c r="H200" s="25"/>
      <c r="I200" s="25"/>
      <c r="J200" s="534">
        <f>SUM(J184:J199)</f>
        <v>156270</v>
      </c>
      <c r="K200" s="534">
        <f>SUM(K184:K199)</f>
        <v>156270</v>
      </c>
    </row>
    <row r="201" spans="2:11" ht="15.75" thickTop="1" x14ac:dyDescent="0.2">
      <c r="B201" s="593"/>
      <c r="C201" s="29"/>
      <c r="D201" s="29"/>
      <c r="E201" s="29"/>
      <c r="F201" s="29"/>
      <c r="G201" s="29"/>
      <c r="H201" s="29"/>
      <c r="I201" s="29"/>
      <c r="J201" s="30"/>
      <c r="K201" s="33"/>
    </row>
    <row r="202" spans="2:11" x14ac:dyDescent="0.2">
      <c r="B202" s="594"/>
    </row>
    <row r="203" spans="2:11" x14ac:dyDescent="0.2">
      <c r="B203" s="594"/>
    </row>
  </sheetData>
  <mergeCells count="79">
    <mergeCell ref="B181:K181"/>
    <mergeCell ref="J182:K182"/>
    <mergeCell ref="B153:C153"/>
    <mergeCell ref="B154:C154"/>
    <mergeCell ref="B155:C155"/>
    <mergeCell ref="B179:K179"/>
    <mergeCell ref="B145:C145"/>
    <mergeCell ref="B146:C146"/>
    <mergeCell ref="B147:C147"/>
    <mergeCell ref="B180:K180"/>
    <mergeCell ref="H149:K149"/>
    <mergeCell ref="B149:F149"/>
    <mergeCell ref="B150:C150"/>
    <mergeCell ref="B152:C152"/>
    <mergeCell ref="H141:K141"/>
    <mergeCell ref="B139:C139"/>
    <mergeCell ref="B141:F141"/>
    <mergeCell ref="B142:C142"/>
    <mergeCell ref="B144:C144"/>
    <mergeCell ref="B134:C134"/>
    <mergeCell ref="B136:C136"/>
    <mergeCell ref="B137:C137"/>
    <mergeCell ref="B138:C138"/>
    <mergeCell ref="B135:C135"/>
    <mergeCell ref="B131:C131"/>
    <mergeCell ref="B133:F133"/>
    <mergeCell ref="H133:K133"/>
    <mergeCell ref="H126:K126"/>
    <mergeCell ref="B127:C127"/>
    <mergeCell ref="B129:C129"/>
    <mergeCell ref="B119:F119"/>
    <mergeCell ref="H119:K119"/>
    <mergeCell ref="B120:C120"/>
    <mergeCell ref="B130:C130"/>
    <mergeCell ref="B122:C122"/>
    <mergeCell ref="B123:C123"/>
    <mergeCell ref="B124:C124"/>
    <mergeCell ref="B126:F126"/>
    <mergeCell ref="B117:C117"/>
    <mergeCell ref="B111:F111"/>
    <mergeCell ref="H111:K111"/>
    <mergeCell ref="B112:C112"/>
    <mergeCell ref="B113:C113"/>
    <mergeCell ref="B115:C115"/>
    <mergeCell ref="B116:C116"/>
    <mergeCell ref="H103:K103"/>
    <mergeCell ref="B104:C104"/>
    <mergeCell ref="B105:C105"/>
    <mergeCell ref="B114:C114"/>
    <mergeCell ref="B103:F103"/>
    <mergeCell ref="B106:C106"/>
    <mergeCell ref="B107:C107"/>
    <mergeCell ref="B108:C108"/>
    <mergeCell ref="B109:C109"/>
    <mergeCell ref="B98:C98"/>
    <mergeCell ref="B99:C99"/>
    <mergeCell ref="B100:C100"/>
    <mergeCell ref="B101:C101"/>
    <mergeCell ref="B94:C94"/>
    <mergeCell ref="B95:C95"/>
    <mergeCell ref="B96:C96"/>
    <mergeCell ref="B97:C97"/>
    <mergeCell ref="H91:K91"/>
    <mergeCell ref="B92:C92"/>
    <mergeCell ref="B93:C93"/>
    <mergeCell ref="D46:H47"/>
    <mergeCell ref="I46:I47"/>
    <mergeCell ref="J46:J47"/>
    <mergeCell ref="K46:K47"/>
    <mergeCell ref="B46:C47"/>
    <mergeCell ref="B91:F91"/>
    <mergeCell ref="B24:C24"/>
    <mergeCell ref="B48:C48"/>
    <mergeCell ref="C13:K14"/>
    <mergeCell ref="I22:I23"/>
    <mergeCell ref="B22:C23"/>
    <mergeCell ref="D22:H23"/>
    <mergeCell ref="J22:J23"/>
    <mergeCell ref="K22:K23"/>
  </mergeCells>
  <phoneticPr fontId="8"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rowBreaks count="2" manualBreakCount="2">
    <brk id="132" max="16383" man="1"/>
    <brk id="176" max="16383" man="1"/>
  </row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6699"/>
  </sheetPr>
  <dimension ref="A1:P105"/>
  <sheetViews>
    <sheetView showGridLines="0" view="pageLayout" zoomScaleNormal="100" workbookViewId="0"/>
  </sheetViews>
  <sheetFormatPr defaultRowHeight="15" x14ac:dyDescent="0.2"/>
  <cols>
    <col min="1" max="1" width="4.5703125" style="20" customWidth="1"/>
    <col min="2" max="2" width="3.42578125" style="20" customWidth="1"/>
    <col min="3" max="6" width="9.140625" style="20"/>
    <col min="7" max="7" width="5.5703125" style="20" customWidth="1"/>
    <col min="8" max="9" width="9.140625" style="20"/>
    <col min="10" max="10" width="10.7109375" style="20" customWidth="1"/>
    <col min="11" max="11" width="11.140625" style="20" customWidth="1"/>
    <col min="12" max="12" width="0.140625" style="20" customWidth="1"/>
    <col min="13" max="16384" width="9.140625" style="20"/>
  </cols>
  <sheetData>
    <row r="1" spans="1:11" ht="15.75" x14ac:dyDescent="0.25">
      <c r="A1" s="19" t="s">
        <v>568</v>
      </c>
    </row>
    <row r="3" spans="1:11" ht="15.75" x14ac:dyDescent="0.25">
      <c r="B3" s="19" t="s">
        <v>346</v>
      </c>
    </row>
    <row r="5" spans="1:11" x14ac:dyDescent="0.2">
      <c r="B5" s="86" t="s">
        <v>284</v>
      </c>
      <c r="C5" s="20" t="s">
        <v>527</v>
      </c>
    </row>
    <row r="6" spans="1:11" x14ac:dyDescent="0.2">
      <c r="B6" s="86"/>
      <c r="C6" s="20" t="s">
        <v>135</v>
      </c>
    </row>
    <row r="7" spans="1:11" x14ac:dyDescent="0.2">
      <c r="B7" s="86"/>
      <c r="C7" s="20" t="s">
        <v>528</v>
      </c>
    </row>
    <row r="8" spans="1:11" x14ac:dyDescent="0.2">
      <c r="B8" s="86"/>
    </row>
    <row r="9" spans="1:11" x14ac:dyDescent="0.2">
      <c r="B9" s="86" t="s">
        <v>285</v>
      </c>
      <c r="C9" s="839" t="s">
        <v>483</v>
      </c>
      <c r="D9" s="916"/>
      <c r="E9" s="916"/>
      <c r="F9" s="916"/>
      <c r="G9" s="916"/>
      <c r="H9" s="916"/>
      <c r="I9" s="916"/>
      <c r="J9" s="916"/>
      <c r="K9" s="916"/>
    </row>
    <row r="10" spans="1:11" x14ac:dyDescent="0.2">
      <c r="B10" s="86"/>
      <c r="C10" s="916"/>
      <c r="D10" s="916"/>
      <c r="E10" s="916"/>
      <c r="F10" s="916"/>
      <c r="G10" s="916"/>
      <c r="H10" s="916"/>
      <c r="I10" s="916"/>
      <c r="J10" s="916"/>
      <c r="K10" s="916"/>
    </row>
    <row r="11" spans="1:11" x14ac:dyDescent="0.2">
      <c r="B11" s="86"/>
    </row>
    <row r="12" spans="1:11" x14ac:dyDescent="0.2">
      <c r="B12" s="86" t="s">
        <v>287</v>
      </c>
      <c r="C12" s="20" t="s">
        <v>484</v>
      </c>
    </row>
    <row r="13" spans="1:11" x14ac:dyDescent="0.2">
      <c r="B13" s="86"/>
    </row>
    <row r="14" spans="1:11" x14ac:dyDescent="0.2">
      <c r="B14" s="86" t="s">
        <v>289</v>
      </c>
      <c r="C14" s="839" t="s">
        <v>485</v>
      </c>
      <c r="D14" s="916"/>
      <c r="E14" s="916"/>
      <c r="F14" s="916"/>
      <c r="G14" s="916"/>
      <c r="H14" s="916"/>
      <c r="I14" s="916"/>
      <c r="J14" s="916"/>
      <c r="K14" s="916"/>
    </row>
    <row r="15" spans="1:11" x14ac:dyDescent="0.2">
      <c r="B15" s="86"/>
      <c r="C15" s="916"/>
      <c r="D15" s="916"/>
      <c r="E15" s="916"/>
      <c r="F15" s="916"/>
      <c r="G15" s="916"/>
      <c r="H15" s="916"/>
      <c r="I15" s="916"/>
      <c r="J15" s="916"/>
      <c r="K15" s="916"/>
    </row>
    <row r="17" spans="1:11" ht="15.75" x14ac:dyDescent="0.25">
      <c r="A17" s="19" t="s">
        <v>318</v>
      </c>
    </row>
    <row r="19" spans="1:11" ht="15.75" x14ac:dyDescent="0.25">
      <c r="B19" s="19" t="s">
        <v>385</v>
      </c>
    </row>
    <row r="21" spans="1:11" ht="15.75" thickBot="1" x14ac:dyDescent="0.25">
      <c r="C21" s="841" t="s">
        <v>341</v>
      </c>
      <c r="D21" s="841"/>
      <c r="E21" s="841"/>
      <c r="F21" s="841"/>
      <c r="H21" s="841" t="s">
        <v>342</v>
      </c>
      <c r="I21" s="841"/>
      <c r="J21" s="841"/>
      <c r="K21" s="841"/>
    </row>
    <row r="22" spans="1:11" x14ac:dyDescent="0.2">
      <c r="C22" s="626" t="s">
        <v>319</v>
      </c>
      <c r="D22" s="348">
        <v>10000</v>
      </c>
      <c r="E22" s="621">
        <v>300</v>
      </c>
      <c r="F22" s="633" t="s">
        <v>320</v>
      </c>
      <c r="H22" s="52"/>
      <c r="I22" s="53"/>
      <c r="J22" s="54">
        <v>700</v>
      </c>
      <c r="K22" s="279" t="s">
        <v>321</v>
      </c>
    </row>
    <row r="23" spans="1:11" x14ac:dyDescent="0.2">
      <c r="C23" s="387" t="s">
        <v>324</v>
      </c>
      <c r="D23" s="57">
        <v>1200</v>
      </c>
      <c r="E23" s="342">
        <v>2400</v>
      </c>
      <c r="F23" s="388" t="s">
        <v>322</v>
      </c>
      <c r="H23" s="56"/>
      <c r="I23" s="57"/>
      <c r="J23" s="58"/>
      <c r="K23" s="59"/>
    </row>
    <row r="24" spans="1:11" x14ac:dyDescent="0.2">
      <c r="C24" s="56"/>
      <c r="D24" s="57"/>
      <c r="E24" s="58"/>
      <c r="F24" s="59"/>
      <c r="H24" s="56"/>
      <c r="I24" s="57"/>
      <c r="J24" s="58"/>
      <c r="K24" s="59"/>
    </row>
    <row r="25" spans="1:11" x14ac:dyDescent="0.2">
      <c r="C25" s="56"/>
      <c r="D25" s="57"/>
      <c r="E25" s="58"/>
      <c r="F25" s="59"/>
      <c r="H25" s="56"/>
      <c r="I25" s="57"/>
      <c r="J25" s="58"/>
      <c r="K25" s="59"/>
    </row>
    <row r="26" spans="1:11" x14ac:dyDescent="0.2">
      <c r="C26" s="622"/>
      <c r="D26" s="623"/>
      <c r="E26" s="624"/>
      <c r="F26" s="625"/>
      <c r="H26" s="622"/>
      <c r="I26" s="623"/>
      <c r="J26" s="624"/>
      <c r="K26" s="625"/>
    </row>
    <row r="27" spans="1:11" x14ac:dyDescent="0.2">
      <c r="C27" s="725" t="s">
        <v>617</v>
      </c>
      <c r="D27" s="595">
        <v>8500</v>
      </c>
      <c r="E27" s="627"/>
      <c r="F27" s="67"/>
      <c r="H27" s="620"/>
      <c r="I27" s="65"/>
      <c r="J27" s="627">
        <v>700</v>
      </c>
      <c r="K27" s="340" t="s">
        <v>617</v>
      </c>
    </row>
    <row r="28" spans="1:11" x14ac:dyDescent="0.2">
      <c r="C28" s="135"/>
      <c r="D28" s="140"/>
      <c r="E28" s="137"/>
      <c r="F28" s="136"/>
      <c r="H28" s="135"/>
      <c r="I28" s="140"/>
      <c r="J28" s="137"/>
      <c r="K28" s="136"/>
    </row>
    <row r="29" spans="1:11" ht="15.75" thickBot="1" x14ac:dyDescent="0.25">
      <c r="C29" s="841" t="s">
        <v>344</v>
      </c>
      <c r="D29" s="841"/>
      <c r="E29" s="841"/>
      <c r="F29" s="841"/>
      <c r="H29" s="841" t="s">
        <v>249</v>
      </c>
      <c r="I29" s="841"/>
      <c r="J29" s="841"/>
      <c r="K29" s="841"/>
    </row>
    <row r="30" spans="1:11" x14ac:dyDescent="0.2">
      <c r="C30" s="277" t="s">
        <v>323</v>
      </c>
      <c r="D30" s="53">
        <v>8800</v>
      </c>
      <c r="E30" s="54">
        <v>1200</v>
      </c>
      <c r="F30" s="279" t="s">
        <v>324</v>
      </c>
      <c r="H30" s="52"/>
      <c r="I30" s="53"/>
      <c r="J30" s="54">
        <v>10000</v>
      </c>
      <c r="K30" s="279" t="s">
        <v>319</v>
      </c>
    </row>
    <row r="31" spans="1:11" x14ac:dyDescent="0.2">
      <c r="C31" s="56"/>
      <c r="D31" s="57"/>
      <c r="E31" s="58"/>
      <c r="F31" s="59"/>
      <c r="H31" s="56"/>
      <c r="I31" s="57"/>
      <c r="J31" s="58"/>
      <c r="K31" s="59"/>
    </row>
    <row r="32" spans="1:11" x14ac:dyDescent="0.2">
      <c r="C32" s="56"/>
      <c r="D32" s="57"/>
      <c r="E32" s="58"/>
      <c r="F32" s="59"/>
      <c r="H32" s="56"/>
      <c r="I32" s="57"/>
      <c r="J32" s="58"/>
      <c r="K32" s="59"/>
    </row>
    <row r="33" spans="3:11" x14ac:dyDescent="0.2">
      <c r="C33" s="56"/>
      <c r="D33" s="57"/>
      <c r="E33" s="58"/>
      <c r="F33" s="59"/>
      <c r="H33" s="56"/>
      <c r="I33" s="57"/>
      <c r="J33" s="58"/>
      <c r="K33" s="59"/>
    </row>
    <row r="34" spans="3:11" x14ac:dyDescent="0.2">
      <c r="C34" s="622"/>
      <c r="D34" s="623"/>
      <c r="E34" s="624"/>
      <c r="F34" s="625"/>
      <c r="H34" s="622"/>
      <c r="I34" s="623"/>
      <c r="J34" s="624"/>
      <c r="K34" s="625"/>
    </row>
    <row r="35" spans="3:11" x14ac:dyDescent="0.2">
      <c r="C35" s="626" t="s">
        <v>617</v>
      </c>
      <c r="D35" s="595">
        <v>7600</v>
      </c>
      <c r="E35" s="627"/>
      <c r="F35" s="67"/>
      <c r="H35" s="620"/>
      <c r="I35" s="65"/>
      <c r="J35" s="627">
        <v>10000</v>
      </c>
      <c r="K35" s="340" t="s">
        <v>617</v>
      </c>
    </row>
    <row r="37" spans="3:11" ht="15.75" thickBot="1" x14ac:dyDescent="0.25">
      <c r="C37" s="841" t="s">
        <v>335</v>
      </c>
      <c r="D37" s="841"/>
      <c r="E37" s="841"/>
      <c r="F37" s="841"/>
      <c r="H37" s="962" t="s">
        <v>331</v>
      </c>
      <c r="I37" s="962"/>
      <c r="J37" s="962"/>
      <c r="K37" s="962"/>
    </row>
    <row r="38" spans="3:11" x14ac:dyDescent="0.2">
      <c r="C38" s="277" t="s">
        <v>320</v>
      </c>
      <c r="D38" s="53">
        <v>300</v>
      </c>
      <c r="E38" s="54"/>
      <c r="F38" s="55"/>
      <c r="H38" s="52"/>
      <c r="I38" s="53"/>
      <c r="J38" s="54">
        <v>8800</v>
      </c>
      <c r="K38" s="279" t="s">
        <v>323</v>
      </c>
    </row>
    <row r="39" spans="3:11" x14ac:dyDescent="0.2">
      <c r="C39" s="56"/>
      <c r="D39" s="57"/>
      <c r="E39" s="58"/>
      <c r="F39" s="59"/>
      <c r="H39" s="56"/>
      <c r="I39" s="57"/>
      <c r="J39" s="58"/>
      <c r="K39" s="59"/>
    </row>
    <row r="40" spans="3:11" x14ac:dyDescent="0.2">
      <c r="C40" s="56"/>
      <c r="D40" s="57"/>
      <c r="E40" s="58"/>
      <c r="F40" s="59"/>
      <c r="H40" s="56"/>
      <c r="I40" s="57"/>
      <c r="J40" s="58"/>
      <c r="K40" s="59"/>
    </row>
    <row r="41" spans="3:11" x14ac:dyDescent="0.2">
      <c r="C41" s="56"/>
      <c r="D41" s="57"/>
      <c r="E41" s="58"/>
      <c r="F41" s="59"/>
      <c r="H41" s="56"/>
      <c r="I41" s="57"/>
      <c r="J41" s="58"/>
      <c r="K41" s="59"/>
    </row>
    <row r="42" spans="3:11" x14ac:dyDescent="0.2">
      <c r="C42" s="622"/>
      <c r="D42" s="623"/>
      <c r="E42" s="624"/>
      <c r="F42" s="625"/>
      <c r="H42" s="622"/>
      <c r="I42" s="623"/>
      <c r="J42" s="624"/>
      <c r="K42" s="625"/>
    </row>
    <row r="43" spans="3:11" x14ac:dyDescent="0.2">
      <c r="C43" s="626" t="s">
        <v>617</v>
      </c>
      <c r="D43" s="65">
        <v>300</v>
      </c>
      <c r="E43" s="627"/>
      <c r="F43" s="67"/>
      <c r="H43" s="620"/>
      <c r="I43" s="65"/>
      <c r="J43" s="627">
        <v>8800</v>
      </c>
      <c r="K43" s="340" t="s">
        <v>617</v>
      </c>
    </row>
    <row r="45" spans="3:11" ht="15.75" thickBot="1" x14ac:dyDescent="0.25">
      <c r="C45" s="841" t="s">
        <v>343</v>
      </c>
      <c r="D45" s="841"/>
      <c r="E45" s="841"/>
      <c r="F45" s="841"/>
      <c r="H45" s="841" t="s">
        <v>355</v>
      </c>
      <c r="I45" s="841"/>
      <c r="J45" s="841"/>
      <c r="K45" s="841"/>
    </row>
    <row r="46" spans="3:11" x14ac:dyDescent="0.2">
      <c r="C46" s="277" t="s">
        <v>322</v>
      </c>
      <c r="D46" s="53">
        <v>1000</v>
      </c>
      <c r="E46" s="54"/>
      <c r="F46" s="55"/>
      <c r="H46" s="277" t="s">
        <v>322</v>
      </c>
      <c r="I46" s="53">
        <v>1400</v>
      </c>
      <c r="J46" s="54"/>
      <c r="K46" s="55"/>
    </row>
    <row r="47" spans="3:11" x14ac:dyDescent="0.2">
      <c r="C47" s="56"/>
      <c r="D47" s="57"/>
      <c r="E47" s="58"/>
      <c r="F47" s="59"/>
      <c r="H47" s="56"/>
      <c r="I47" s="57"/>
      <c r="J47" s="58"/>
      <c r="K47" s="59"/>
    </row>
    <row r="48" spans="3:11" x14ac:dyDescent="0.2">
      <c r="C48" s="56"/>
      <c r="D48" s="57"/>
      <c r="E48" s="58"/>
      <c r="F48" s="59"/>
      <c r="H48" s="56"/>
      <c r="I48" s="57"/>
      <c r="J48" s="58"/>
      <c r="K48" s="59"/>
    </row>
    <row r="49" spans="2:16" x14ac:dyDescent="0.2">
      <c r="C49" s="56"/>
      <c r="D49" s="57"/>
      <c r="E49" s="58"/>
      <c r="F49" s="59"/>
      <c r="H49" s="56"/>
      <c r="I49" s="57"/>
      <c r="J49" s="58"/>
      <c r="K49" s="59"/>
    </row>
    <row r="50" spans="2:16" x14ac:dyDescent="0.2">
      <c r="C50" s="622"/>
      <c r="D50" s="623"/>
      <c r="E50" s="624"/>
      <c r="F50" s="625"/>
      <c r="H50" s="622"/>
      <c r="I50" s="623"/>
      <c r="J50" s="624"/>
      <c r="K50" s="625"/>
    </row>
    <row r="51" spans="2:16" x14ac:dyDescent="0.2">
      <c r="C51" s="626" t="s">
        <v>617</v>
      </c>
      <c r="D51" s="621">
        <v>1000</v>
      </c>
      <c r="E51" s="627"/>
      <c r="F51" s="67"/>
      <c r="H51" s="626" t="s">
        <v>617</v>
      </c>
      <c r="I51" s="621">
        <v>1400</v>
      </c>
      <c r="J51" s="627"/>
      <c r="K51" s="67"/>
    </row>
    <row r="53" spans="2:16" ht="15.75" thickBot="1" x14ac:dyDescent="0.25">
      <c r="C53" s="841" t="s">
        <v>336</v>
      </c>
      <c r="D53" s="841"/>
      <c r="E53" s="841"/>
      <c r="F53" s="841"/>
    </row>
    <row r="54" spans="2:16" x14ac:dyDescent="0.2">
      <c r="C54" s="277" t="s">
        <v>321</v>
      </c>
      <c r="D54" s="53">
        <v>700</v>
      </c>
      <c r="E54" s="54"/>
      <c r="F54" s="55"/>
    </row>
    <row r="55" spans="2:16" x14ac:dyDescent="0.2">
      <c r="C55" s="56"/>
      <c r="D55" s="57"/>
      <c r="E55" s="58"/>
      <c r="F55" s="59"/>
    </row>
    <row r="56" spans="2:16" x14ac:dyDescent="0.2">
      <c r="C56" s="56"/>
      <c r="D56" s="57"/>
      <c r="E56" s="58"/>
      <c r="F56" s="59"/>
      <c r="M56" s="22"/>
      <c r="N56" s="22"/>
      <c r="O56" s="22"/>
      <c r="P56" s="22"/>
    </row>
    <row r="57" spans="2:16" ht="15.75" x14ac:dyDescent="0.25">
      <c r="C57" s="56"/>
      <c r="D57" s="57"/>
      <c r="E57" s="58"/>
      <c r="F57" s="59"/>
      <c r="M57" s="22"/>
      <c r="N57" s="280"/>
      <c r="O57" s="22"/>
      <c r="P57" s="22"/>
    </row>
    <row r="58" spans="2:16" ht="15.75" x14ac:dyDescent="0.25">
      <c r="C58" s="622"/>
      <c r="D58" s="623"/>
      <c r="E58" s="624"/>
      <c r="F58" s="625"/>
      <c r="M58" s="22"/>
      <c r="N58" s="281"/>
      <c r="O58" s="22"/>
      <c r="P58" s="22"/>
    </row>
    <row r="59" spans="2:16" x14ac:dyDescent="0.2">
      <c r="C59" s="626" t="s">
        <v>617</v>
      </c>
      <c r="D59" s="65">
        <v>700</v>
      </c>
      <c r="E59" s="627"/>
      <c r="F59" s="67"/>
      <c r="M59" s="22"/>
      <c r="N59" s="22"/>
      <c r="O59" s="22"/>
      <c r="P59" s="22"/>
    </row>
    <row r="60" spans="2:16" x14ac:dyDescent="0.2">
      <c r="M60" s="22"/>
      <c r="N60" s="22"/>
      <c r="O60" s="22"/>
      <c r="P60" s="22"/>
    </row>
    <row r="61" spans="2:16" ht="15.75" x14ac:dyDescent="0.25">
      <c r="B61" s="19" t="s">
        <v>365</v>
      </c>
    </row>
    <row r="63" spans="2:16" ht="15.75" x14ac:dyDescent="0.25">
      <c r="B63" s="848" t="s">
        <v>486</v>
      </c>
      <c r="C63" s="849"/>
      <c r="D63" s="849"/>
      <c r="E63" s="849"/>
      <c r="F63" s="849"/>
      <c r="G63" s="849"/>
      <c r="H63" s="849"/>
      <c r="I63" s="849"/>
      <c r="J63" s="849"/>
      <c r="K63" s="850"/>
    </row>
    <row r="64" spans="2:16" ht="15.75" x14ac:dyDescent="0.25">
      <c r="B64" s="851" t="s">
        <v>350</v>
      </c>
      <c r="C64" s="852"/>
      <c r="D64" s="852"/>
      <c r="E64" s="852"/>
      <c r="F64" s="852"/>
      <c r="G64" s="852"/>
      <c r="H64" s="852"/>
      <c r="I64" s="852"/>
      <c r="J64" s="852"/>
      <c r="K64" s="853"/>
    </row>
    <row r="65" spans="2:11" ht="15.75" x14ac:dyDescent="0.25">
      <c r="B65" s="854" t="s">
        <v>493</v>
      </c>
      <c r="C65" s="855"/>
      <c r="D65" s="855"/>
      <c r="E65" s="855"/>
      <c r="F65" s="855"/>
      <c r="G65" s="855"/>
      <c r="H65" s="855"/>
      <c r="I65" s="855"/>
      <c r="J65" s="855"/>
      <c r="K65" s="856"/>
    </row>
    <row r="66" spans="2:11" ht="15.75" x14ac:dyDescent="0.25">
      <c r="B66" s="1121" t="s">
        <v>351</v>
      </c>
      <c r="C66" s="1122"/>
      <c r="D66" s="1122"/>
      <c r="E66" s="1122"/>
      <c r="F66" s="1122"/>
      <c r="G66" s="1122"/>
      <c r="H66" s="1122"/>
      <c r="I66" s="1123"/>
      <c r="J66" s="924" t="s">
        <v>352</v>
      </c>
      <c r="K66" s="950"/>
    </row>
    <row r="67" spans="2:11" ht="15.75" x14ac:dyDescent="0.25">
      <c r="B67" s="351"/>
      <c r="C67" s="292"/>
      <c r="D67" s="292"/>
      <c r="E67" s="292"/>
      <c r="F67" s="292"/>
      <c r="G67" s="292"/>
      <c r="H67" s="292"/>
      <c r="I67" s="352"/>
      <c r="J67" s="774" t="s">
        <v>109</v>
      </c>
      <c r="K67" s="775" t="s">
        <v>340</v>
      </c>
    </row>
    <row r="68" spans="2:11" x14ac:dyDescent="0.2">
      <c r="B68" s="772" t="s">
        <v>341</v>
      </c>
      <c r="C68" s="773"/>
      <c r="D68" s="773"/>
      <c r="E68" s="773"/>
      <c r="F68" s="773"/>
      <c r="G68" s="773"/>
      <c r="H68" s="773"/>
      <c r="I68" s="737"/>
      <c r="J68" s="533">
        <v>8500</v>
      </c>
      <c r="K68" s="80"/>
    </row>
    <row r="69" spans="2:11" x14ac:dyDescent="0.2">
      <c r="B69" s="351" t="s">
        <v>344</v>
      </c>
      <c r="C69" s="292"/>
      <c r="D69" s="292"/>
      <c r="E69" s="292"/>
      <c r="F69" s="292"/>
      <c r="G69" s="292"/>
      <c r="H69" s="292"/>
      <c r="I69" s="352"/>
      <c r="J69" s="301">
        <v>7600</v>
      </c>
      <c r="K69" s="80"/>
    </row>
    <row r="70" spans="2:11" x14ac:dyDescent="0.2">
      <c r="B70" s="351" t="s">
        <v>335</v>
      </c>
      <c r="C70" s="292"/>
      <c r="D70" s="292"/>
      <c r="E70" s="292"/>
      <c r="F70" s="292"/>
      <c r="G70" s="292"/>
      <c r="H70" s="292"/>
      <c r="I70" s="352"/>
      <c r="J70" s="26">
        <v>300</v>
      </c>
      <c r="K70" s="80"/>
    </row>
    <row r="71" spans="2:11" x14ac:dyDescent="0.2">
      <c r="B71" s="351" t="s">
        <v>342</v>
      </c>
      <c r="C71" s="292"/>
      <c r="D71" s="292"/>
      <c r="E71" s="292"/>
      <c r="F71" s="292"/>
      <c r="G71" s="292"/>
      <c r="H71" s="292"/>
      <c r="I71" s="352"/>
      <c r="J71" s="26" t="s">
        <v>354</v>
      </c>
      <c r="K71" s="531">
        <v>700</v>
      </c>
    </row>
    <row r="72" spans="2:11" x14ac:dyDescent="0.2">
      <c r="B72" s="351" t="s">
        <v>249</v>
      </c>
      <c r="C72" s="292"/>
      <c r="D72" s="292"/>
      <c r="E72" s="292"/>
      <c r="F72" s="292"/>
      <c r="G72" s="292"/>
      <c r="H72" s="292"/>
      <c r="I72" s="352"/>
      <c r="J72" s="26" t="s">
        <v>354</v>
      </c>
      <c r="K72" s="532">
        <v>10000</v>
      </c>
    </row>
    <row r="73" spans="2:11" x14ac:dyDescent="0.2">
      <c r="B73" s="351" t="s">
        <v>331</v>
      </c>
      <c r="C73" s="292"/>
      <c r="D73" s="292"/>
      <c r="E73" s="292"/>
      <c r="F73" s="292"/>
      <c r="G73" s="292"/>
      <c r="H73" s="292"/>
      <c r="I73" s="352"/>
      <c r="J73" s="26" t="s">
        <v>354</v>
      </c>
      <c r="K73" s="532">
        <v>8800</v>
      </c>
    </row>
    <row r="74" spans="2:11" x14ac:dyDescent="0.2">
      <c r="B74" s="351" t="s">
        <v>355</v>
      </c>
      <c r="C74" s="292"/>
      <c r="D74" s="292"/>
      <c r="E74" s="292"/>
      <c r="F74" s="292"/>
      <c r="G74" s="292"/>
      <c r="H74" s="292"/>
      <c r="I74" s="352"/>
      <c r="J74" s="301">
        <v>1400</v>
      </c>
      <c r="K74" s="80"/>
    </row>
    <row r="75" spans="2:11" x14ac:dyDescent="0.2">
      <c r="B75" s="351" t="s">
        <v>343</v>
      </c>
      <c r="C75" s="292"/>
      <c r="D75" s="292"/>
      <c r="E75" s="292"/>
      <c r="F75" s="292"/>
      <c r="G75" s="292"/>
      <c r="H75" s="292"/>
      <c r="I75" s="352"/>
      <c r="J75" s="301">
        <v>1000</v>
      </c>
      <c r="K75" s="80"/>
    </row>
    <row r="76" spans="2:11" x14ac:dyDescent="0.2">
      <c r="B76" s="351" t="s">
        <v>336</v>
      </c>
      <c r="C76" s="292"/>
      <c r="D76" s="292"/>
      <c r="E76" s="292"/>
      <c r="F76" s="292"/>
      <c r="G76" s="292"/>
      <c r="H76" s="292"/>
      <c r="I76" s="352"/>
      <c r="J76" s="133">
        <v>700</v>
      </c>
      <c r="K76" s="96"/>
    </row>
    <row r="77" spans="2:11" ht="15.75" thickBot="1" x14ac:dyDescent="0.25">
      <c r="B77" s="351" t="s">
        <v>624</v>
      </c>
      <c r="C77" s="292"/>
      <c r="D77" s="292"/>
      <c r="E77" s="292"/>
      <c r="F77" s="292"/>
      <c r="G77" s="292"/>
      <c r="H77" s="292"/>
      <c r="I77" s="352"/>
      <c r="J77" s="534">
        <v>19500</v>
      </c>
      <c r="K77" s="555">
        <v>19500</v>
      </c>
    </row>
    <row r="78" spans="2:11" ht="15" customHeight="1" thickTop="1" x14ac:dyDescent="0.2">
      <c r="B78" s="130"/>
      <c r="C78" s="131"/>
      <c r="D78" s="131"/>
      <c r="E78" s="131"/>
      <c r="F78" s="131"/>
      <c r="G78" s="131"/>
      <c r="H78" s="131"/>
      <c r="I78" s="353"/>
      <c r="J78" s="30"/>
      <c r="K78" s="33"/>
    </row>
    <row r="89" spans="2:11" ht="15.75" x14ac:dyDescent="0.25">
      <c r="B89" s="19" t="s">
        <v>437</v>
      </c>
    </row>
    <row r="91" spans="2:11" x14ac:dyDescent="0.2">
      <c r="B91" s="369" t="s">
        <v>792</v>
      </c>
      <c r="C91" s="426"/>
      <c r="D91" s="426"/>
      <c r="E91" s="426"/>
      <c r="F91" s="426"/>
      <c r="G91" s="426"/>
      <c r="H91" s="426"/>
      <c r="I91" s="426"/>
      <c r="J91" s="151"/>
      <c r="K91" s="596">
        <v>8800</v>
      </c>
    </row>
    <row r="92" spans="2:11" x14ac:dyDescent="0.2">
      <c r="B92" s="351" t="s">
        <v>76</v>
      </c>
      <c r="C92" s="292"/>
      <c r="D92" s="292"/>
      <c r="E92" s="292"/>
      <c r="F92" s="292"/>
      <c r="G92" s="292"/>
      <c r="H92" s="292"/>
      <c r="I92" s="292"/>
      <c r="J92" s="25"/>
      <c r="K92" s="80"/>
    </row>
    <row r="93" spans="2:11" x14ac:dyDescent="0.2">
      <c r="B93" s="351" t="s">
        <v>793</v>
      </c>
      <c r="C93" s="292"/>
      <c r="D93" s="292"/>
      <c r="E93" s="292"/>
      <c r="F93" s="292"/>
      <c r="G93" s="292"/>
      <c r="H93" s="292"/>
      <c r="I93" s="292"/>
      <c r="J93" s="776">
        <v>1400</v>
      </c>
      <c r="K93" s="80"/>
    </row>
    <row r="94" spans="2:11" x14ac:dyDescent="0.2">
      <c r="B94" s="554" t="s">
        <v>355</v>
      </c>
      <c r="C94" s="292"/>
      <c r="D94" s="292"/>
      <c r="E94" s="292"/>
      <c r="F94" s="292"/>
      <c r="G94" s="292"/>
      <c r="H94" s="292"/>
      <c r="I94" s="292"/>
      <c r="J94" s="761">
        <v>1000</v>
      </c>
      <c r="K94" s="537"/>
    </row>
    <row r="95" spans="2:11" x14ac:dyDescent="0.2">
      <c r="B95" s="554" t="s">
        <v>343</v>
      </c>
      <c r="C95" s="292"/>
      <c r="D95" s="292"/>
      <c r="E95" s="292"/>
      <c r="F95" s="292"/>
      <c r="G95" s="292"/>
      <c r="H95" s="292"/>
      <c r="I95" s="292"/>
      <c r="J95" s="778">
        <v>700</v>
      </c>
      <c r="K95" s="537"/>
    </row>
    <row r="96" spans="2:11" x14ac:dyDescent="0.2">
      <c r="B96" s="554" t="s">
        <v>336</v>
      </c>
      <c r="C96" s="292"/>
      <c r="D96" s="292"/>
      <c r="E96" s="292"/>
      <c r="F96" s="292"/>
      <c r="G96" s="292"/>
      <c r="H96" s="292"/>
      <c r="I96" s="292"/>
      <c r="J96" s="777"/>
      <c r="K96" s="538">
        <v>3100</v>
      </c>
    </row>
    <row r="97" spans="2:11" ht="15.75" thickBot="1" x14ac:dyDescent="0.25">
      <c r="B97" s="568" t="s">
        <v>794</v>
      </c>
      <c r="C97" s="292"/>
      <c r="D97" s="292"/>
      <c r="E97" s="292"/>
      <c r="F97" s="292"/>
      <c r="G97" s="292"/>
      <c r="H97" s="292"/>
      <c r="I97" s="292"/>
      <c r="J97" s="25"/>
      <c r="K97" s="555">
        <v>5700</v>
      </c>
    </row>
    <row r="98" spans="2:11" ht="15.75" thickTop="1" x14ac:dyDescent="0.2">
      <c r="B98" s="351" t="s">
        <v>795</v>
      </c>
      <c r="C98" s="292"/>
      <c r="D98" s="292"/>
      <c r="E98" s="292"/>
      <c r="F98" s="292"/>
      <c r="G98" s="292"/>
      <c r="H98" s="292"/>
      <c r="I98" s="292"/>
      <c r="J98" s="649"/>
      <c r="K98" s="32"/>
    </row>
    <row r="99" spans="2:11" x14ac:dyDescent="0.2">
      <c r="B99" s="351"/>
      <c r="C99" s="292"/>
      <c r="D99" s="292"/>
      <c r="E99" s="292"/>
      <c r="F99" s="292"/>
      <c r="G99" s="292"/>
      <c r="H99" s="292"/>
      <c r="I99" s="292"/>
      <c r="J99" s="25"/>
      <c r="K99" s="80"/>
    </row>
    <row r="100" spans="2:11" x14ac:dyDescent="0.2">
      <c r="B100" s="130"/>
      <c r="C100" s="131"/>
      <c r="D100" s="131"/>
      <c r="E100" s="131"/>
      <c r="F100" s="131"/>
      <c r="G100" s="131"/>
      <c r="H100" s="131"/>
      <c r="I100" s="131"/>
      <c r="J100" s="29"/>
      <c r="K100" s="33"/>
    </row>
    <row r="102" spans="2:11" x14ac:dyDescent="0.2">
      <c r="K102" s="22"/>
    </row>
    <row r="103" spans="2:11" x14ac:dyDescent="0.2">
      <c r="B103" s="2" t="s">
        <v>110</v>
      </c>
      <c r="C103" s="3"/>
      <c r="D103" s="3"/>
      <c r="E103" s="3"/>
      <c r="F103" s="3"/>
      <c r="G103" s="3"/>
      <c r="H103" s="3"/>
      <c r="I103" s="3"/>
      <c r="J103" s="3"/>
      <c r="K103" s="4"/>
    </row>
    <row r="104" spans="2:11" x14ac:dyDescent="0.2">
      <c r="B104" s="5" t="s">
        <v>111</v>
      </c>
      <c r="C104" s="6"/>
      <c r="D104" s="6"/>
      <c r="E104" s="6"/>
      <c r="F104" s="6"/>
      <c r="G104" s="6"/>
      <c r="H104" s="6"/>
      <c r="I104" s="6"/>
      <c r="J104" s="6"/>
      <c r="K104" s="7"/>
    </row>
    <row r="105" spans="2:11" x14ac:dyDescent="0.2">
      <c r="B105" s="8"/>
      <c r="C105" s="9"/>
      <c r="D105" s="9"/>
      <c r="E105" s="9"/>
      <c r="F105" s="9"/>
      <c r="G105" s="9"/>
      <c r="H105" s="9"/>
      <c r="I105" s="9"/>
      <c r="J105" s="9"/>
      <c r="K105" s="10"/>
    </row>
  </sheetData>
  <mergeCells count="16">
    <mergeCell ref="H45:K45"/>
    <mergeCell ref="C45:F45"/>
    <mergeCell ref="C9:K10"/>
    <mergeCell ref="C14:K15"/>
    <mergeCell ref="C21:F21"/>
    <mergeCell ref="H21:K21"/>
    <mergeCell ref="C53:F53"/>
    <mergeCell ref="H29:K29"/>
    <mergeCell ref="J66:K66"/>
    <mergeCell ref="B66:I66"/>
    <mergeCell ref="C29:F29"/>
    <mergeCell ref="C37:F37"/>
    <mergeCell ref="B63:K63"/>
    <mergeCell ref="H37:K37"/>
    <mergeCell ref="B65:K65"/>
    <mergeCell ref="B64:K64"/>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sheetPr>
  <dimension ref="A1:J37"/>
  <sheetViews>
    <sheetView showGridLines="0" view="pageLayout" zoomScaleNormal="100" workbookViewId="0"/>
  </sheetViews>
  <sheetFormatPr defaultRowHeight="15" x14ac:dyDescent="0.2"/>
  <cols>
    <col min="1" max="1" width="4.5703125" style="20" customWidth="1"/>
    <col min="2" max="16384" width="9.140625" style="20"/>
  </cols>
  <sheetData>
    <row r="1" spans="1:10" ht="15.75" x14ac:dyDescent="0.25">
      <c r="A1" s="19" t="s">
        <v>569</v>
      </c>
    </row>
    <row r="3" spans="1:10" x14ac:dyDescent="0.2">
      <c r="B3" s="837" t="s">
        <v>497</v>
      </c>
      <c r="C3" s="890"/>
      <c r="D3" s="890"/>
      <c r="E3" s="890"/>
      <c r="F3" s="890"/>
      <c r="G3" s="890"/>
      <c r="H3" s="890"/>
      <c r="I3" s="890"/>
      <c r="J3" s="890"/>
    </row>
    <row r="4" spans="1:10" x14ac:dyDescent="0.2">
      <c r="B4" s="890"/>
      <c r="C4" s="890"/>
      <c r="D4" s="890"/>
      <c r="E4" s="890"/>
      <c r="F4" s="890"/>
      <c r="G4" s="890"/>
      <c r="H4" s="890"/>
      <c r="I4" s="890"/>
      <c r="J4" s="890"/>
    </row>
    <row r="6" spans="1:10" ht="15.75" x14ac:dyDescent="0.25">
      <c r="A6" s="19" t="s">
        <v>318</v>
      </c>
    </row>
    <row r="8" spans="1:10" x14ac:dyDescent="0.2">
      <c r="B8" s="2" t="s">
        <v>112</v>
      </c>
      <c r="C8" s="23"/>
      <c r="D8" s="23"/>
      <c r="E8" s="23"/>
      <c r="F8" s="23"/>
      <c r="G8" s="23"/>
      <c r="H8" s="23"/>
      <c r="I8" s="23"/>
      <c r="J8" s="31"/>
    </row>
    <row r="9" spans="1:10" x14ac:dyDescent="0.2">
      <c r="B9" s="5" t="s">
        <v>136</v>
      </c>
      <c r="C9" s="25"/>
      <c r="D9" s="25"/>
      <c r="E9" s="25"/>
      <c r="F9" s="25"/>
      <c r="G9" s="25"/>
      <c r="H9" s="25"/>
      <c r="I9" s="25"/>
      <c r="J9" s="80"/>
    </row>
    <row r="10" spans="1:10" x14ac:dyDescent="0.2">
      <c r="B10" s="5" t="s">
        <v>137</v>
      </c>
      <c r="C10" s="25"/>
      <c r="D10" s="25"/>
      <c r="E10" s="25"/>
      <c r="F10" s="25"/>
      <c r="G10" s="25"/>
      <c r="H10" s="25"/>
      <c r="I10" s="25"/>
      <c r="J10" s="80"/>
    </row>
    <row r="11" spans="1:10" x14ac:dyDescent="0.2">
      <c r="B11" s="5" t="s">
        <v>138</v>
      </c>
      <c r="C11" s="25"/>
      <c r="D11" s="25"/>
      <c r="E11" s="25"/>
      <c r="F11" s="25"/>
      <c r="G11" s="25"/>
      <c r="H11" s="25"/>
      <c r="I11" s="25"/>
      <c r="J11" s="80"/>
    </row>
    <row r="12" spans="1:10" x14ac:dyDescent="0.2">
      <c r="B12" s="5" t="s">
        <v>139</v>
      </c>
      <c r="C12" s="25"/>
      <c r="D12" s="25"/>
      <c r="E12" s="25"/>
      <c r="F12" s="25"/>
      <c r="G12" s="25"/>
      <c r="H12" s="25"/>
      <c r="I12" s="25"/>
      <c r="J12" s="80"/>
    </row>
    <row r="13" spans="1:10" x14ac:dyDescent="0.2">
      <c r="B13" s="5" t="s">
        <v>140</v>
      </c>
      <c r="C13" s="25"/>
      <c r="D13" s="25"/>
      <c r="E13" s="25"/>
      <c r="F13" s="25"/>
      <c r="G13" s="25"/>
      <c r="H13" s="25"/>
      <c r="I13" s="25"/>
      <c r="J13" s="80"/>
    </row>
    <row r="14" spans="1:10" x14ac:dyDescent="0.2">
      <c r="B14" s="34" t="s">
        <v>141</v>
      </c>
      <c r="C14" s="25"/>
      <c r="D14" s="25"/>
      <c r="E14" s="25"/>
      <c r="F14" s="25"/>
      <c r="G14" s="25"/>
      <c r="H14" s="25"/>
      <c r="I14" s="25"/>
      <c r="J14" s="80"/>
    </row>
    <row r="15" spans="1:10" x14ac:dyDescent="0.2">
      <c r="B15" s="34"/>
      <c r="C15" s="25"/>
      <c r="D15" s="25"/>
      <c r="E15" s="25"/>
      <c r="F15" s="25"/>
      <c r="G15" s="25"/>
      <c r="H15" s="25"/>
      <c r="I15" s="25"/>
      <c r="J15" s="80"/>
    </row>
    <row r="16" spans="1:10" x14ac:dyDescent="0.2">
      <c r="B16" s="5" t="s">
        <v>142</v>
      </c>
      <c r="C16" s="25"/>
      <c r="D16" s="25"/>
      <c r="E16" s="25"/>
      <c r="F16" s="25"/>
      <c r="G16" s="25"/>
      <c r="H16" s="25"/>
      <c r="I16" s="25"/>
      <c r="J16" s="80"/>
    </row>
    <row r="17" spans="2:10" x14ac:dyDescent="0.2">
      <c r="B17" s="5" t="s">
        <v>143</v>
      </c>
      <c r="C17" s="25"/>
      <c r="D17" s="25"/>
      <c r="E17" s="25"/>
      <c r="F17" s="25"/>
      <c r="G17" s="25"/>
      <c r="H17" s="25"/>
      <c r="I17" s="25"/>
      <c r="J17" s="80"/>
    </row>
    <row r="18" spans="2:10" x14ac:dyDescent="0.2">
      <c r="B18" s="5" t="s">
        <v>144</v>
      </c>
      <c r="C18" s="25"/>
      <c r="D18" s="25"/>
      <c r="E18" s="25"/>
      <c r="F18" s="25"/>
      <c r="G18" s="25"/>
      <c r="H18" s="25"/>
      <c r="I18" s="25"/>
      <c r="J18" s="80"/>
    </row>
    <row r="19" spans="2:10" x14ac:dyDescent="0.2">
      <c r="B19" s="5" t="s">
        <v>145</v>
      </c>
      <c r="C19" s="25"/>
      <c r="D19" s="25"/>
      <c r="E19" s="25"/>
      <c r="F19" s="25"/>
      <c r="G19" s="25"/>
      <c r="H19" s="25"/>
      <c r="I19" s="25"/>
      <c r="J19" s="80"/>
    </row>
    <row r="20" spans="2:10" x14ac:dyDescent="0.2">
      <c r="B20" s="5" t="s">
        <v>146</v>
      </c>
      <c r="C20" s="25"/>
      <c r="D20" s="25"/>
      <c r="E20" s="25"/>
      <c r="F20" s="25"/>
      <c r="G20" s="25"/>
      <c r="H20" s="25"/>
      <c r="I20" s="25"/>
      <c r="J20" s="80"/>
    </row>
    <row r="21" spans="2:10" x14ac:dyDescent="0.2">
      <c r="B21" s="34" t="s">
        <v>147</v>
      </c>
      <c r="C21" s="25"/>
      <c r="D21" s="25"/>
      <c r="E21" s="25"/>
      <c r="F21" s="25"/>
      <c r="G21" s="25"/>
      <c r="H21" s="25"/>
      <c r="I21" s="25"/>
      <c r="J21" s="80"/>
    </row>
    <row r="22" spans="2:10" x14ac:dyDescent="0.2">
      <c r="B22" s="34"/>
      <c r="C22" s="25"/>
      <c r="D22" s="25"/>
      <c r="E22" s="25"/>
      <c r="F22" s="25"/>
      <c r="G22" s="25"/>
      <c r="H22" s="25"/>
      <c r="I22" s="25"/>
      <c r="J22" s="80"/>
    </row>
    <row r="23" spans="2:10" x14ac:dyDescent="0.2">
      <c r="B23" s="5" t="s">
        <v>148</v>
      </c>
      <c r="C23" s="25"/>
      <c r="D23" s="25"/>
      <c r="E23" s="25"/>
      <c r="F23" s="25"/>
      <c r="G23" s="25"/>
      <c r="H23" s="25"/>
      <c r="I23" s="25"/>
      <c r="J23" s="80"/>
    </row>
    <row r="24" spans="2:10" x14ac:dyDescent="0.2">
      <c r="B24" s="5" t="s">
        <v>149</v>
      </c>
      <c r="C24" s="25"/>
      <c r="D24" s="25"/>
      <c r="E24" s="25"/>
      <c r="F24" s="25"/>
      <c r="G24" s="25"/>
      <c r="H24" s="25"/>
      <c r="I24" s="25"/>
      <c r="J24" s="80"/>
    </row>
    <row r="25" spans="2:10" x14ac:dyDescent="0.2">
      <c r="B25" s="5" t="s">
        <v>150</v>
      </c>
      <c r="C25" s="25"/>
      <c r="D25" s="25"/>
      <c r="E25" s="25"/>
      <c r="F25" s="25"/>
      <c r="G25" s="25"/>
      <c r="H25" s="25"/>
      <c r="I25" s="25"/>
      <c r="J25" s="80"/>
    </row>
    <row r="26" spans="2:10" x14ac:dyDescent="0.2">
      <c r="B26" s="5" t="s">
        <v>151</v>
      </c>
      <c r="C26" s="25"/>
      <c r="D26" s="25"/>
      <c r="E26" s="25"/>
      <c r="F26" s="25"/>
      <c r="G26" s="25"/>
      <c r="H26" s="25"/>
      <c r="I26" s="25"/>
      <c r="J26" s="80"/>
    </row>
    <row r="27" spans="2:10" x14ac:dyDescent="0.2">
      <c r="B27" s="34" t="s">
        <v>152</v>
      </c>
      <c r="C27" s="25"/>
      <c r="D27" s="25"/>
      <c r="E27" s="25"/>
      <c r="F27" s="25"/>
      <c r="G27" s="25"/>
      <c r="H27" s="25"/>
      <c r="I27" s="25"/>
      <c r="J27" s="80"/>
    </row>
    <row r="28" spans="2:10" x14ac:dyDescent="0.2">
      <c r="B28" s="34"/>
      <c r="C28" s="25"/>
      <c r="D28" s="25"/>
      <c r="E28" s="25"/>
      <c r="F28" s="25"/>
      <c r="G28" s="25"/>
      <c r="H28" s="25"/>
      <c r="I28" s="25"/>
      <c r="J28" s="80"/>
    </row>
    <row r="29" spans="2:10" x14ac:dyDescent="0.2">
      <c r="B29" s="34"/>
      <c r="C29" s="25"/>
      <c r="D29" s="25"/>
      <c r="E29" s="25"/>
      <c r="F29" s="25"/>
      <c r="G29" s="25"/>
      <c r="H29" s="25"/>
      <c r="I29" s="25"/>
      <c r="J29" s="80"/>
    </row>
    <row r="30" spans="2:10" x14ac:dyDescent="0.2">
      <c r="B30" s="34"/>
      <c r="C30" s="25"/>
      <c r="D30" s="25"/>
      <c r="E30" s="25"/>
      <c r="F30" s="25"/>
      <c r="G30" s="25"/>
      <c r="H30" s="25"/>
      <c r="I30" s="25"/>
      <c r="J30" s="80"/>
    </row>
    <row r="31" spans="2:10" x14ac:dyDescent="0.2">
      <c r="B31" s="34"/>
      <c r="C31" s="25"/>
      <c r="D31" s="25"/>
      <c r="E31" s="25"/>
      <c r="F31" s="25"/>
      <c r="G31" s="25"/>
      <c r="H31" s="25"/>
      <c r="I31" s="25"/>
      <c r="J31" s="80"/>
    </row>
    <row r="32" spans="2:10" x14ac:dyDescent="0.2">
      <c r="B32" s="34"/>
      <c r="C32" s="25"/>
      <c r="D32" s="25"/>
      <c r="E32" s="25"/>
      <c r="F32" s="25"/>
      <c r="G32" s="25"/>
      <c r="H32" s="25"/>
      <c r="I32" s="25"/>
      <c r="J32" s="80"/>
    </row>
    <row r="33" spans="2:10" x14ac:dyDescent="0.2">
      <c r="B33" s="34"/>
      <c r="C33" s="25"/>
      <c r="D33" s="25"/>
      <c r="E33" s="25"/>
      <c r="F33" s="25"/>
      <c r="G33" s="25"/>
      <c r="H33" s="25"/>
      <c r="I33" s="25"/>
      <c r="J33" s="80"/>
    </row>
    <row r="34" spans="2:10" x14ac:dyDescent="0.2">
      <c r="B34" s="34"/>
      <c r="C34" s="25"/>
      <c r="D34" s="25"/>
      <c r="E34" s="25"/>
      <c r="F34" s="25"/>
      <c r="G34" s="25"/>
      <c r="H34" s="25"/>
      <c r="I34" s="25"/>
      <c r="J34" s="80"/>
    </row>
    <row r="35" spans="2:10" x14ac:dyDescent="0.2">
      <c r="B35" s="34"/>
      <c r="C35" s="25"/>
      <c r="D35" s="25"/>
      <c r="E35" s="25"/>
      <c r="F35" s="25"/>
      <c r="G35" s="25"/>
      <c r="H35" s="25"/>
      <c r="I35" s="25"/>
      <c r="J35" s="80"/>
    </row>
    <row r="36" spans="2:10" x14ac:dyDescent="0.2">
      <c r="B36" s="34"/>
      <c r="C36" s="25"/>
      <c r="D36" s="25"/>
      <c r="E36" s="25"/>
      <c r="F36" s="25"/>
      <c r="G36" s="25"/>
      <c r="H36" s="25"/>
      <c r="I36" s="25"/>
      <c r="J36" s="80"/>
    </row>
    <row r="37" spans="2:10" x14ac:dyDescent="0.2">
      <c r="B37" s="84"/>
      <c r="C37" s="85"/>
      <c r="D37" s="85"/>
      <c r="E37" s="85"/>
      <c r="F37" s="85"/>
      <c r="G37" s="85"/>
      <c r="H37" s="85"/>
      <c r="I37" s="85"/>
      <c r="J37" s="81"/>
    </row>
  </sheetData>
  <mergeCells count="1">
    <mergeCell ref="B3:J4"/>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sheetPr>
  <dimension ref="A1:J24"/>
  <sheetViews>
    <sheetView showGridLines="0" view="pageLayout" zoomScaleNormal="100" workbookViewId="0"/>
  </sheetViews>
  <sheetFormatPr defaultRowHeight="15" x14ac:dyDescent="0.2"/>
  <cols>
    <col min="1" max="1" width="4.5703125" style="20" customWidth="1"/>
    <col min="2" max="2" width="4.28515625" style="20" customWidth="1"/>
    <col min="3" max="16384" width="9.140625" style="20"/>
  </cols>
  <sheetData>
    <row r="1" spans="1:10" ht="15.75" x14ac:dyDescent="0.25">
      <c r="A1" s="19" t="s">
        <v>570</v>
      </c>
    </row>
    <row r="3" spans="1:10" ht="15.75" x14ac:dyDescent="0.25">
      <c r="B3" s="19" t="s">
        <v>346</v>
      </c>
    </row>
    <row r="5" spans="1:10" x14ac:dyDescent="0.2">
      <c r="B5" s="86" t="s">
        <v>284</v>
      </c>
      <c r="C5" s="839" t="s">
        <v>487</v>
      </c>
      <c r="D5" s="916"/>
      <c r="E5" s="916"/>
      <c r="F5" s="916"/>
      <c r="G5" s="916"/>
      <c r="H5" s="916"/>
      <c r="I5" s="916"/>
      <c r="J5" s="916"/>
    </row>
    <row r="6" spans="1:10" x14ac:dyDescent="0.2">
      <c r="B6" s="86"/>
      <c r="C6" s="916"/>
      <c r="D6" s="916"/>
      <c r="E6" s="916"/>
      <c r="F6" s="916"/>
      <c r="G6" s="916"/>
      <c r="H6" s="916"/>
      <c r="I6" s="916"/>
      <c r="J6" s="916"/>
    </row>
    <row r="7" spans="1:10" x14ac:dyDescent="0.2">
      <c r="B7" s="86"/>
    </row>
    <row r="8" spans="1:10" x14ac:dyDescent="0.2">
      <c r="B8" s="86" t="s">
        <v>285</v>
      </c>
      <c r="C8" s="20" t="s">
        <v>488</v>
      </c>
    </row>
    <row r="10" spans="1:10" ht="15.75" x14ac:dyDescent="0.25">
      <c r="A10" s="19" t="s">
        <v>318</v>
      </c>
    </row>
    <row r="12" spans="1:10" ht="15.75" x14ac:dyDescent="0.25">
      <c r="B12" s="19" t="s">
        <v>348</v>
      </c>
    </row>
    <row r="14" spans="1:10" x14ac:dyDescent="0.2">
      <c r="B14" s="158" t="s">
        <v>153</v>
      </c>
      <c r="C14" s="151"/>
      <c r="D14" s="151"/>
      <c r="E14" s="151"/>
      <c r="F14" s="151"/>
      <c r="G14" s="151"/>
      <c r="H14" s="151"/>
      <c r="I14" s="151"/>
      <c r="J14" s="152"/>
    </row>
    <row r="15" spans="1:10" x14ac:dyDescent="0.2">
      <c r="B15" s="83" t="s">
        <v>154</v>
      </c>
      <c r="C15" s="29"/>
      <c r="D15" s="29"/>
      <c r="E15" s="29"/>
      <c r="F15" s="29"/>
      <c r="G15" s="29"/>
      <c r="H15" s="29"/>
      <c r="I15" s="29"/>
      <c r="J15" s="33"/>
    </row>
    <row r="17" spans="2:10" ht="15.75" x14ac:dyDescent="0.25">
      <c r="B17" s="19" t="s">
        <v>347</v>
      </c>
    </row>
    <row r="19" spans="2:10" x14ac:dyDescent="0.2">
      <c r="B19" s="158" t="s">
        <v>155</v>
      </c>
      <c r="C19" s="151"/>
      <c r="D19" s="151"/>
      <c r="E19" s="151"/>
      <c r="F19" s="151"/>
      <c r="G19" s="151"/>
      <c r="H19" s="151"/>
      <c r="I19" s="151"/>
      <c r="J19" s="152"/>
    </row>
    <row r="20" spans="2:10" x14ac:dyDescent="0.2">
      <c r="B20" s="14" t="s">
        <v>156</v>
      </c>
      <c r="C20" s="27"/>
      <c r="D20" s="27"/>
      <c r="E20" s="27"/>
      <c r="F20" s="27"/>
      <c r="G20" s="27"/>
      <c r="H20" s="27"/>
      <c r="I20" s="27"/>
      <c r="J20" s="32"/>
    </row>
    <row r="21" spans="2:10" x14ac:dyDescent="0.2">
      <c r="B21" s="5" t="s">
        <v>157</v>
      </c>
      <c r="C21" s="25"/>
      <c r="D21" s="25"/>
      <c r="E21" s="25"/>
      <c r="F21" s="25"/>
      <c r="G21" s="25"/>
      <c r="H21" s="25"/>
      <c r="I21" s="25"/>
      <c r="J21" s="80"/>
    </row>
    <row r="22" spans="2:10" x14ac:dyDescent="0.2">
      <c r="B22" s="34" t="s">
        <v>158</v>
      </c>
      <c r="C22" s="25"/>
      <c r="D22" s="25"/>
      <c r="E22" s="25"/>
      <c r="F22" s="25"/>
      <c r="G22" s="25"/>
      <c r="H22" s="25"/>
      <c r="I22" s="25"/>
      <c r="J22" s="80"/>
    </row>
    <row r="23" spans="2:10" x14ac:dyDescent="0.2">
      <c r="B23" s="34"/>
      <c r="C23" s="25"/>
      <c r="D23" s="25"/>
      <c r="E23" s="25"/>
      <c r="F23" s="25"/>
      <c r="G23" s="25"/>
      <c r="H23" s="25"/>
      <c r="I23" s="25"/>
      <c r="J23" s="80"/>
    </row>
    <row r="24" spans="2:10" x14ac:dyDescent="0.2">
      <c r="B24" s="83"/>
      <c r="C24" s="29"/>
      <c r="D24" s="29"/>
      <c r="E24" s="29"/>
      <c r="F24" s="29"/>
      <c r="G24" s="29"/>
      <c r="H24" s="29"/>
      <c r="I24" s="29"/>
      <c r="J24" s="33"/>
    </row>
  </sheetData>
  <mergeCells count="1">
    <mergeCell ref="C5:J6"/>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sheetPr>
  <dimension ref="A1:K27"/>
  <sheetViews>
    <sheetView showGridLines="0" view="pageLayout" zoomScaleNormal="100" workbookViewId="0"/>
  </sheetViews>
  <sheetFormatPr defaultRowHeight="15" x14ac:dyDescent="0.2"/>
  <cols>
    <col min="1" max="1" width="4.5703125" style="1" customWidth="1"/>
    <col min="2" max="2" width="3.7109375" style="1" customWidth="1"/>
    <col min="3" max="16384" width="9.140625" style="1"/>
  </cols>
  <sheetData>
    <row r="1" spans="1:11" ht="15.75" x14ac:dyDescent="0.25">
      <c r="A1" s="19" t="s">
        <v>571</v>
      </c>
    </row>
    <row r="3" spans="1:11" ht="15.75" x14ac:dyDescent="0.25">
      <c r="B3" s="19" t="s">
        <v>489</v>
      </c>
    </row>
    <row r="5" spans="1:11" x14ac:dyDescent="0.2">
      <c r="B5" s="11" t="s">
        <v>284</v>
      </c>
      <c r="C5" s="1" t="s">
        <v>490</v>
      </c>
    </row>
    <row r="6" spans="1:11" x14ac:dyDescent="0.2">
      <c r="B6" s="11"/>
    </row>
    <row r="7" spans="1:11" x14ac:dyDescent="0.2">
      <c r="B7" s="11" t="s">
        <v>285</v>
      </c>
      <c r="C7" s="836" t="s">
        <v>491</v>
      </c>
      <c r="D7" s="835"/>
      <c r="E7" s="835"/>
      <c r="F7" s="835"/>
      <c r="G7" s="835"/>
      <c r="H7" s="835"/>
      <c r="I7" s="835"/>
      <c r="J7" s="835"/>
      <c r="K7" s="835"/>
    </row>
    <row r="8" spans="1:11" x14ac:dyDescent="0.2">
      <c r="B8" s="11"/>
      <c r="C8" s="835"/>
      <c r="D8" s="835"/>
      <c r="E8" s="835"/>
      <c r="F8" s="835"/>
      <c r="G8" s="835"/>
      <c r="H8" s="835"/>
      <c r="I8" s="835"/>
      <c r="J8" s="835"/>
      <c r="K8" s="835"/>
    </row>
    <row r="10" spans="1:11" ht="15.75" x14ac:dyDescent="0.25">
      <c r="A10" s="19" t="s">
        <v>318</v>
      </c>
    </row>
    <row r="12" spans="1:11" ht="15.75" x14ac:dyDescent="0.25">
      <c r="B12" s="19" t="s">
        <v>348</v>
      </c>
    </row>
    <row r="14" spans="1:11" x14ac:dyDescent="0.2">
      <c r="B14" s="2" t="s">
        <v>159</v>
      </c>
      <c r="C14" s="3"/>
      <c r="D14" s="3"/>
      <c r="E14" s="3"/>
      <c r="F14" s="3"/>
      <c r="G14" s="3"/>
      <c r="H14" s="3"/>
      <c r="I14" s="3"/>
      <c r="J14" s="3"/>
      <c r="K14" s="4"/>
    </row>
    <row r="15" spans="1:11" x14ac:dyDescent="0.2">
      <c r="B15" s="597" t="s">
        <v>802</v>
      </c>
      <c r="C15" s="6"/>
      <c r="D15" s="6"/>
      <c r="E15" s="6"/>
      <c r="F15" s="6"/>
      <c r="G15" s="6"/>
      <c r="H15" s="6"/>
      <c r="I15" s="6"/>
      <c r="J15" s="6"/>
      <c r="K15" s="7"/>
    </row>
    <row r="16" spans="1:11" x14ac:dyDescent="0.2">
      <c r="B16" s="597" t="s">
        <v>803</v>
      </c>
      <c r="C16" s="6"/>
      <c r="D16" s="6"/>
      <c r="E16" s="6"/>
      <c r="F16" s="6"/>
      <c r="G16" s="6"/>
      <c r="H16" s="6"/>
      <c r="I16" s="6"/>
      <c r="J16" s="6"/>
      <c r="K16" s="7"/>
    </row>
    <row r="17" spans="2:11" x14ac:dyDescent="0.2">
      <c r="B17" s="779" t="s">
        <v>78</v>
      </c>
      <c r="C17" s="6"/>
      <c r="D17" s="6"/>
      <c r="E17" s="6"/>
      <c r="F17" s="6"/>
      <c r="G17" s="6"/>
      <c r="H17" s="6"/>
      <c r="I17" s="6"/>
      <c r="J17" s="6"/>
      <c r="K17" s="7"/>
    </row>
    <row r="18" spans="2:11" x14ac:dyDescent="0.2">
      <c r="B18" s="597"/>
      <c r="C18" s="6"/>
      <c r="D18" s="6"/>
      <c r="E18" s="6"/>
      <c r="F18" s="6"/>
      <c r="G18" s="6"/>
      <c r="H18" s="6"/>
      <c r="I18" s="6"/>
      <c r="J18" s="6"/>
      <c r="K18" s="7"/>
    </row>
    <row r="19" spans="2:11" x14ac:dyDescent="0.2">
      <c r="B19" s="598"/>
      <c r="C19" s="16"/>
      <c r="D19" s="16"/>
      <c r="E19" s="16"/>
      <c r="F19" s="16"/>
      <c r="G19" s="16"/>
      <c r="H19" s="16"/>
      <c r="I19" s="16"/>
      <c r="J19" s="16"/>
      <c r="K19" s="17"/>
    </row>
    <row r="21" spans="2:11" ht="15.75" x14ac:dyDescent="0.25">
      <c r="B21" s="19" t="s">
        <v>347</v>
      </c>
    </row>
    <row r="23" spans="2:11" ht="15" customHeight="1" x14ac:dyDescent="0.2">
      <c r="B23" s="2" t="s">
        <v>804</v>
      </c>
      <c r="C23" s="3"/>
      <c r="D23" s="3"/>
      <c r="E23" s="3"/>
      <c r="F23" s="3"/>
      <c r="G23" s="3"/>
      <c r="H23" s="3"/>
      <c r="I23" s="3"/>
      <c r="J23" s="3"/>
      <c r="K23" s="4"/>
    </row>
    <row r="24" spans="2:11" ht="15" customHeight="1" x14ac:dyDescent="0.2">
      <c r="B24" s="5"/>
      <c r="C24" s="6"/>
      <c r="D24" s="6"/>
      <c r="E24" s="6"/>
      <c r="F24" s="6"/>
      <c r="G24" s="6"/>
      <c r="H24" s="6"/>
      <c r="I24" s="6"/>
      <c r="J24" s="6"/>
      <c r="K24" s="7"/>
    </row>
    <row r="25" spans="2:11" ht="15" customHeight="1" x14ac:dyDescent="0.2">
      <c r="B25" s="5"/>
      <c r="C25" s="6"/>
      <c r="D25" s="6"/>
      <c r="E25" s="6"/>
      <c r="F25" s="6"/>
      <c r="G25" s="6"/>
      <c r="H25" s="6"/>
      <c r="I25" s="6"/>
      <c r="J25" s="6"/>
      <c r="K25" s="7"/>
    </row>
    <row r="26" spans="2:11" ht="15" customHeight="1" x14ac:dyDescent="0.2">
      <c r="B26" s="5"/>
      <c r="C26" s="6"/>
      <c r="D26" s="6"/>
      <c r="E26" s="6"/>
      <c r="F26" s="6"/>
      <c r="G26" s="6"/>
      <c r="H26" s="6"/>
      <c r="I26" s="6"/>
      <c r="J26" s="6"/>
      <c r="K26" s="7"/>
    </row>
    <row r="27" spans="2:11" x14ac:dyDescent="0.2">
      <c r="B27" s="15"/>
      <c r="C27" s="16"/>
      <c r="D27" s="16"/>
      <c r="E27" s="16"/>
      <c r="F27" s="16"/>
      <c r="G27" s="16"/>
      <c r="H27" s="16"/>
      <c r="I27" s="16"/>
      <c r="J27" s="16"/>
      <c r="K27" s="17"/>
    </row>
  </sheetData>
  <mergeCells count="1">
    <mergeCell ref="C7:K8"/>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J16"/>
  <sheetViews>
    <sheetView showGridLines="0" view="pageLayout" zoomScaleNormal="100" workbookViewId="0"/>
  </sheetViews>
  <sheetFormatPr defaultRowHeight="15" x14ac:dyDescent="0.2"/>
  <cols>
    <col min="1" max="1" width="4.5703125" style="20" customWidth="1"/>
    <col min="2" max="9" width="9.140625" style="20"/>
    <col min="10" max="10" width="9.5703125" style="20" customWidth="1"/>
    <col min="11" max="16384" width="9.140625" style="20"/>
  </cols>
  <sheetData>
    <row r="1" spans="1:10" ht="15.75" x14ac:dyDescent="0.25">
      <c r="A1" s="19" t="s">
        <v>572</v>
      </c>
    </row>
    <row r="3" spans="1:10" x14ac:dyDescent="0.2">
      <c r="B3" s="890" t="s">
        <v>492</v>
      </c>
      <c r="C3" s="890"/>
      <c r="D3" s="890"/>
      <c r="E3" s="890"/>
      <c r="F3" s="890"/>
      <c r="G3" s="890"/>
      <c r="H3" s="890"/>
      <c r="I3" s="890"/>
      <c r="J3" s="890"/>
    </row>
    <row r="4" spans="1:10" x14ac:dyDescent="0.2">
      <c r="B4" s="890"/>
      <c r="C4" s="890"/>
      <c r="D4" s="890"/>
      <c r="E4" s="890"/>
      <c r="F4" s="890"/>
      <c r="G4" s="890"/>
      <c r="H4" s="890"/>
      <c r="I4" s="890"/>
      <c r="J4" s="890"/>
    </row>
    <row r="6" spans="1:10" ht="15.75" x14ac:dyDescent="0.25">
      <c r="A6" s="19" t="s">
        <v>318</v>
      </c>
    </row>
    <row r="8" spans="1:10" x14ac:dyDescent="0.2">
      <c r="B8" s="158" t="s">
        <v>280</v>
      </c>
      <c r="C8" s="151"/>
      <c r="D8" s="151"/>
      <c r="E8" s="151"/>
      <c r="F8" s="151"/>
      <c r="G8" s="151"/>
      <c r="H8" s="151"/>
      <c r="I8" s="151"/>
      <c r="J8" s="152"/>
    </row>
    <row r="9" spans="1:10" x14ac:dyDescent="0.2">
      <c r="B9" s="599" t="s">
        <v>281</v>
      </c>
      <c r="C9" s="97"/>
      <c r="D9" s="97"/>
      <c r="E9" s="97"/>
      <c r="F9" s="97"/>
      <c r="G9" s="97"/>
      <c r="H9" s="97"/>
      <c r="I9" s="97"/>
      <c r="J9" s="98"/>
    </row>
    <row r="10" spans="1:10" x14ac:dyDescent="0.2">
      <c r="B10" s="302" t="s">
        <v>282</v>
      </c>
      <c r="C10" s="97"/>
      <c r="D10" s="97"/>
      <c r="E10" s="97"/>
      <c r="F10" s="97"/>
      <c r="G10" s="97"/>
      <c r="H10" s="97"/>
      <c r="I10" s="97"/>
      <c r="J10" s="98"/>
    </row>
    <row r="11" spans="1:10" x14ac:dyDescent="0.2">
      <c r="B11" s="302"/>
      <c r="C11" s="97"/>
      <c r="D11" s="97"/>
      <c r="E11" s="97"/>
      <c r="F11" s="97"/>
      <c r="G11" s="97"/>
      <c r="H11" s="97"/>
      <c r="I11" s="97"/>
      <c r="J11" s="98"/>
    </row>
    <row r="12" spans="1:10" x14ac:dyDescent="0.2">
      <c r="B12" s="34"/>
      <c r="C12" s="25"/>
      <c r="D12" s="25"/>
      <c r="E12" s="25"/>
      <c r="F12" s="25"/>
      <c r="G12" s="25"/>
      <c r="H12" s="25"/>
      <c r="I12" s="25"/>
      <c r="J12" s="80"/>
    </row>
    <row r="13" spans="1:10" x14ac:dyDescent="0.2">
      <c r="B13" s="34"/>
      <c r="C13" s="25"/>
      <c r="D13" s="25"/>
      <c r="E13" s="25"/>
      <c r="F13" s="25"/>
      <c r="G13" s="25"/>
      <c r="H13" s="25"/>
      <c r="I13" s="25"/>
      <c r="J13" s="80"/>
    </row>
    <row r="14" spans="1:10" x14ac:dyDescent="0.2">
      <c r="B14" s="77"/>
      <c r="C14" s="27"/>
      <c r="D14" s="27"/>
      <c r="E14" s="27"/>
      <c r="F14" s="27"/>
      <c r="G14" s="27"/>
      <c r="H14" s="27"/>
      <c r="I14" s="27"/>
      <c r="J14" s="32"/>
    </row>
    <row r="15" spans="1:10" x14ac:dyDescent="0.2">
      <c r="B15" s="34"/>
      <c r="C15" s="25"/>
      <c r="D15" s="25"/>
      <c r="E15" s="25"/>
      <c r="F15" s="25"/>
      <c r="G15" s="25"/>
      <c r="H15" s="25"/>
      <c r="I15" s="25"/>
      <c r="J15" s="80"/>
    </row>
    <row r="16" spans="1:10" x14ac:dyDescent="0.2">
      <c r="B16" s="83"/>
      <c r="C16" s="29"/>
      <c r="D16" s="29"/>
      <c r="E16" s="29"/>
      <c r="F16" s="29"/>
      <c r="G16" s="29"/>
      <c r="H16" s="29"/>
      <c r="I16" s="29"/>
      <c r="J16" s="33"/>
    </row>
  </sheetData>
  <mergeCells count="1">
    <mergeCell ref="B3:J4"/>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30"/>
  <sheetViews>
    <sheetView showGridLines="0" view="pageLayout" zoomScaleNormal="100" workbookViewId="0"/>
  </sheetViews>
  <sheetFormatPr defaultRowHeight="15" x14ac:dyDescent="0.2"/>
  <cols>
    <col min="1" max="1" width="4.5703125" style="1" customWidth="1"/>
    <col min="2" max="2" width="9" style="1" customWidth="1"/>
    <col min="3" max="4" width="9.140625" style="1"/>
    <col min="5" max="5" width="6.7109375" style="1" customWidth="1"/>
    <col min="6" max="6" width="7.7109375" style="1" customWidth="1"/>
    <col min="7" max="7" width="9.140625" style="1"/>
    <col min="8" max="8" width="15.85546875" style="1" customWidth="1"/>
    <col min="9" max="9" width="9.85546875" style="1" customWidth="1"/>
    <col min="10" max="10" width="9.42578125" style="1" customWidth="1"/>
    <col min="11" max="11" width="0.140625" style="1" customWidth="1"/>
    <col min="12" max="16384" width="9.140625" style="1"/>
  </cols>
  <sheetData>
    <row r="1" spans="1:10" ht="15.75" x14ac:dyDescent="0.25">
      <c r="A1" s="19" t="s">
        <v>532</v>
      </c>
    </row>
    <row r="2" spans="1:10" ht="15" customHeight="1" x14ac:dyDescent="0.2">
      <c r="B2" s="836" t="s">
        <v>805</v>
      </c>
      <c r="C2" s="835"/>
      <c r="D2" s="835"/>
      <c r="E2" s="835"/>
      <c r="F2" s="835"/>
      <c r="G2" s="835"/>
      <c r="H2" s="835"/>
      <c r="I2" s="835"/>
      <c r="J2" s="835"/>
    </row>
    <row r="3" spans="1:10" x14ac:dyDescent="0.2">
      <c r="B3" s="835"/>
      <c r="C3" s="835"/>
      <c r="D3" s="835"/>
      <c r="E3" s="835"/>
      <c r="F3" s="835"/>
      <c r="G3" s="835"/>
      <c r="H3" s="835"/>
      <c r="I3" s="835"/>
      <c r="J3" s="835"/>
    </row>
    <row r="5" spans="1:10" ht="15.75" x14ac:dyDescent="0.25">
      <c r="A5" s="19" t="s">
        <v>318</v>
      </c>
    </row>
    <row r="6" spans="1:10" ht="15.75" thickBot="1" x14ac:dyDescent="0.25"/>
    <row r="7" spans="1:10" ht="17.25" thickTop="1" thickBot="1" x14ac:dyDescent="0.3">
      <c r="B7" s="43" t="s">
        <v>337</v>
      </c>
      <c r="C7" s="840" t="s">
        <v>338</v>
      </c>
      <c r="D7" s="840"/>
      <c r="E7" s="840"/>
      <c r="F7" s="840"/>
      <c r="G7" s="840"/>
      <c r="H7" s="840"/>
      <c r="I7" s="43" t="s">
        <v>339</v>
      </c>
      <c r="J7" s="68" t="s">
        <v>340</v>
      </c>
    </row>
    <row r="8" spans="1:10" ht="15.75" thickTop="1" x14ac:dyDescent="0.2">
      <c r="B8" s="37"/>
      <c r="C8" s="39"/>
      <c r="D8" s="40"/>
      <c r="E8" s="41"/>
      <c r="F8" s="41"/>
      <c r="G8" s="41"/>
      <c r="H8" s="42"/>
      <c r="I8" s="69"/>
      <c r="J8" s="35"/>
    </row>
    <row r="9" spans="1:10" x14ac:dyDescent="0.2">
      <c r="B9" s="321" t="s">
        <v>604</v>
      </c>
      <c r="C9" s="258" t="s">
        <v>341</v>
      </c>
      <c r="D9" s="259"/>
      <c r="E9" s="259"/>
      <c r="F9" s="259"/>
      <c r="G9" s="259"/>
      <c r="H9" s="260"/>
      <c r="I9" s="328">
        <v>35000</v>
      </c>
      <c r="J9" s="45"/>
    </row>
    <row r="10" spans="1:10" x14ac:dyDescent="0.2">
      <c r="B10" s="44"/>
      <c r="C10" s="326" t="s">
        <v>249</v>
      </c>
      <c r="D10" s="259"/>
      <c r="E10" s="259"/>
      <c r="F10" s="259"/>
      <c r="G10" s="259"/>
      <c r="H10" s="260"/>
      <c r="I10" s="70"/>
      <c r="J10" s="329">
        <f>+I9</f>
        <v>35000</v>
      </c>
    </row>
    <row r="11" spans="1:10" x14ac:dyDescent="0.2">
      <c r="B11" s="44"/>
      <c r="C11" s="325" t="s">
        <v>250</v>
      </c>
      <c r="D11" s="47"/>
      <c r="E11" s="47"/>
      <c r="F11" s="47"/>
      <c r="G11" s="47"/>
      <c r="H11" s="48"/>
      <c r="I11" s="70"/>
      <c r="J11" s="45"/>
    </row>
    <row r="12" spans="1:10" x14ac:dyDescent="0.2">
      <c r="B12" s="44"/>
      <c r="C12" s="46"/>
      <c r="D12" s="47"/>
      <c r="E12" s="47"/>
      <c r="F12" s="47"/>
      <c r="G12" s="47"/>
      <c r="H12" s="48"/>
      <c r="I12" s="70"/>
      <c r="J12" s="45"/>
    </row>
    <row r="13" spans="1:10" x14ac:dyDescent="0.2">
      <c r="B13" s="44">
        <v>2</v>
      </c>
      <c r="C13" s="258" t="s">
        <v>605</v>
      </c>
      <c r="D13" s="259"/>
      <c r="E13" s="259"/>
      <c r="F13" s="259"/>
      <c r="G13" s="259"/>
      <c r="H13" s="260"/>
      <c r="I13" s="328">
        <v>13000</v>
      </c>
      <c r="J13" s="45"/>
    </row>
    <row r="14" spans="1:10" x14ac:dyDescent="0.2">
      <c r="B14" s="44"/>
      <c r="C14" s="326" t="s">
        <v>342</v>
      </c>
      <c r="D14" s="259"/>
      <c r="E14" s="259"/>
      <c r="F14" s="259"/>
      <c r="G14" s="259"/>
      <c r="H14" s="260"/>
      <c r="I14" s="70"/>
      <c r="J14" s="329">
        <f>+I13</f>
        <v>13000</v>
      </c>
    </row>
    <row r="15" spans="1:10" x14ac:dyDescent="0.2">
      <c r="B15" s="44"/>
      <c r="C15" s="327" t="s">
        <v>606</v>
      </c>
      <c r="D15" s="259"/>
      <c r="E15" s="259"/>
      <c r="F15" s="259"/>
      <c r="G15" s="259"/>
      <c r="H15" s="260"/>
      <c r="I15" s="70"/>
      <c r="J15" s="45"/>
    </row>
    <row r="16" spans="1:10" x14ac:dyDescent="0.2">
      <c r="B16" s="44"/>
      <c r="C16" s="258"/>
      <c r="D16" s="259"/>
      <c r="E16" s="259"/>
      <c r="F16" s="259"/>
      <c r="G16" s="259"/>
      <c r="H16" s="260"/>
      <c r="I16" s="70"/>
      <c r="J16" s="45"/>
    </row>
    <row r="17" spans="2:10" x14ac:dyDescent="0.2">
      <c r="B17" s="44">
        <v>4</v>
      </c>
      <c r="C17" s="258" t="s">
        <v>341</v>
      </c>
      <c r="D17" s="259"/>
      <c r="E17" s="259"/>
      <c r="F17" s="259"/>
      <c r="G17" s="259"/>
      <c r="H17" s="260"/>
      <c r="I17" s="328">
        <v>1900</v>
      </c>
      <c r="J17" s="45"/>
    </row>
    <row r="18" spans="2:10" x14ac:dyDescent="0.2">
      <c r="B18" s="44"/>
      <c r="C18" s="326" t="s">
        <v>331</v>
      </c>
      <c r="D18" s="259"/>
      <c r="E18" s="259"/>
      <c r="F18" s="259"/>
      <c r="G18" s="259"/>
      <c r="H18" s="260"/>
      <c r="I18" s="70"/>
      <c r="J18" s="329">
        <f>+I17</f>
        <v>1900</v>
      </c>
    </row>
    <row r="19" spans="2:10" x14ac:dyDescent="0.2">
      <c r="B19" s="44"/>
      <c r="C19" s="327" t="s">
        <v>607</v>
      </c>
      <c r="D19" s="259"/>
      <c r="E19" s="259"/>
      <c r="F19" s="259"/>
      <c r="G19" s="259"/>
      <c r="H19" s="260"/>
      <c r="I19" s="70"/>
      <c r="J19" s="45"/>
    </row>
    <row r="20" spans="2:10" x14ac:dyDescent="0.2">
      <c r="B20" s="44"/>
      <c r="C20" s="258"/>
      <c r="D20" s="259"/>
      <c r="E20" s="259"/>
      <c r="F20" s="259"/>
      <c r="G20" s="259"/>
      <c r="H20" s="260"/>
      <c r="I20" s="70"/>
      <c r="J20" s="45"/>
    </row>
    <row r="21" spans="2:10" x14ac:dyDescent="0.2">
      <c r="B21" s="44">
        <v>12</v>
      </c>
      <c r="C21" s="258" t="s">
        <v>343</v>
      </c>
      <c r="D21" s="259"/>
      <c r="E21" s="259"/>
      <c r="F21" s="259"/>
      <c r="G21" s="259"/>
      <c r="H21" s="260"/>
      <c r="I21" s="328">
        <v>2600</v>
      </c>
      <c r="J21" s="45"/>
    </row>
    <row r="22" spans="2:10" x14ac:dyDescent="0.2">
      <c r="B22" s="44"/>
      <c r="C22" s="326" t="s">
        <v>341</v>
      </c>
      <c r="D22" s="259"/>
      <c r="E22" s="259"/>
      <c r="F22" s="259"/>
      <c r="G22" s="259"/>
      <c r="H22" s="260"/>
      <c r="I22" s="70"/>
      <c r="J22" s="329">
        <f>+I21</f>
        <v>2600</v>
      </c>
    </row>
    <row r="23" spans="2:10" x14ac:dyDescent="0.2">
      <c r="B23" s="44"/>
      <c r="C23" s="327" t="s">
        <v>608</v>
      </c>
      <c r="D23" s="259"/>
      <c r="E23" s="259"/>
      <c r="F23" s="259"/>
      <c r="G23" s="259"/>
      <c r="H23" s="260"/>
      <c r="I23" s="70"/>
      <c r="J23" s="45"/>
    </row>
    <row r="24" spans="2:10" x14ac:dyDescent="0.2">
      <c r="B24" s="44"/>
      <c r="C24" s="258"/>
      <c r="D24" s="259"/>
      <c r="E24" s="259"/>
      <c r="F24" s="259"/>
      <c r="G24" s="259"/>
      <c r="H24" s="260"/>
      <c r="I24" s="70"/>
      <c r="J24" s="45"/>
    </row>
    <row r="25" spans="2:10" x14ac:dyDescent="0.2">
      <c r="B25" s="44">
        <v>15</v>
      </c>
      <c r="C25" s="258" t="s">
        <v>344</v>
      </c>
      <c r="D25" s="259"/>
      <c r="E25" s="259"/>
      <c r="F25" s="259"/>
      <c r="G25" s="259"/>
      <c r="H25" s="260"/>
      <c r="I25" s="328">
        <v>10000</v>
      </c>
      <c r="J25" s="45"/>
    </row>
    <row r="26" spans="2:10" x14ac:dyDescent="0.2">
      <c r="B26" s="44"/>
      <c r="C26" s="326" t="s">
        <v>331</v>
      </c>
      <c r="D26" s="259"/>
      <c r="E26" s="259"/>
      <c r="F26" s="259"/>
      <c r="G26" s="259"/>
      <c r="H26" s="260"/>
      <c r="I26" s="70"/>
      <c r="J26" s="329">
        <f>+I25</f>
        <v>10000</v>
      </c>
    </row>
    <row r="27" spans="2:10" x14ac:dyDescent="0.2">
      <c r="B27" s="44"/>
      <c r="C27" s="327" t="s">
        <v>609</v>
      </c>
      <c r="D27" s="259"/>
      <c r="E27" s="259"/>
      <c r="F27" s="259"/>
      <c r="G27" s="259"/>
      <c r="H27" s="260"/>
      <c r="I27" s="70"/>
      <c r="J27" s="45"/>
    </row>
    <row r="28" spans="2:10" x14ac:dyDescent="0.2">
      <c r="B28" s="44"/>
      <c r="C28" s="258"/>
      <c r="D28" s="259"/>
      <c r="E28" s="259"/>
      <c r="F28" s="259"/>
      <c r="G28" s="259"/>
      <c r="H28" s="260"/>
      <c r="I28" s="70"/>
      <c r="J28" s="45"/>
    </row>
    <row r="29" spans="2:10" ht="15.75" thickBot="1" x14ac:dyDescent="0.25">
      <c r="B29" s="38"/>
      <c r="C29" s="322"/>
      <c r="D29" s="323"/>
      <c r="E29" s="323"/>
      <c r="F29" s="323"/>
      <c r="G29" s="323"/>
      <c r="H29" s="324"/>
      <c r="I29" s="153"/>
      <c r="J29" s="36"/>
    </row>
    <row r="30" spans="2:10" ht="15.75" thickTop="1" x14ac:dyDescent="0.2"/>
  </sheetData>
  <mergeCells count="2">
    <mergeCell ref="B2:J3"/>
    <mergeCell ref="C7:H7"/>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35"/>
  <sheetViews>
    <sheetView showGridLines="0" view="pageLayout" zoomScaleNormal="100" workbookViewId="0"/>
  </sheetViews>
  <sheetFormatPr defaultRowHeight="15" x14ac:dyDescent="0.2"/>
  <cols>
    <col min="1" max="1" width="4.5703125" style="1" customWidth="1"/>
    <col min="2" max="2" width="10" style="1" customWidth="1"/>
    <col min="3" max="4" width="9.140625" style="1"/>
    <col min="5" max="5" width="7.7109375" style="1" customWidth="1"/>
    <col min="6" max="6" width="7.28515625" style="1" customWidth="1"/>
    <col min="7" max="7" width="9.140625" style="1"/>
    <col min="8" max="8" width="8.85546875" style="1" customWidth="1"/>
    <col min="9" max="10" width="10.5703125" style="1" customWidth="1"/>
    <col min="11" max="11" width="1.5703125" style="1" customWidth="1"/>
    <col min="12" max="16384" width="9.140625" style="1"/>
  </cols>
  <sheetData>
    <row r="1" spans="1:10" ht="15.75" x14ac:dyDescent="0.25">
      <c r="A1" s="19" t="s">
        <v>533</v>
      </c>
    </row>
    <row r="3" spans="1:10" ht="15" customHeight="1" x14ac:dyDescent="0.2">
      <c r="B3" s="836" t="s">
        <v>806</v>
      </c>
      <c r="C3" s="835"/>
      <c r="D3" s="835"/>
      <c r="E3" s="835"/>
      <c r="F3" s="835"/>
      <c r="G3" s="835"/>
      <c r="H3" s="835"/>
      <c r="I3" s="835"/>
      <c r="J3" s="835"/>
    </row>
    <row r="4" spans="1:10" x14ac:dyDescent="0.2">
      <c r="B4" s="835"/>
      <c r="C4" s="835"/>
      <c r="D4" s="835"/>
      <c r="E4" s="835"/>
      <c r="F4" s="835"/>
      <c r="G4" s="835"/>
      <c r="H4" s="835"/>
      <c r="I4" s="835"/>
      <c r="J4" s="835"/>
    </row>
    <row r="6" spans="1:10" ht="15.75" x14ac:dyDescent="0.25">
      <c r="A6" s="19" t="s">
        <v>318</v>
      </c>
    </row>
    <row r="7" spans="1:10" ht="15.75" thickBot="1" x14ac:dyDescent="0.25"/>
    <row r="8" spans="1:10" ht="17.25" thickTop="1" thickBot="1" x14ac:dyDescent="0.3">
      <c r="B8" s="43" t="s">
        <v>337</v>
      </c>
      <c r="C8" s="840" t="s">
        <v>338</v>
      </c>
      <c r="D8" s="840"/>
      <c r="E8" s="840"/>
      <c r="F8" s="840"/>
      <c r="G8" s="840"/>
      <c r="H8" s="840"/>
      <c r="I8" s="43" t="s">
        <v>339</v>
      </c>
      <c r="J8" s="68" t="s">
        <v>340</v>
      </c>
    </row>
    <row r="9" spans="1:10" ht="15.75" thickTop="1" x14ac:dyDescent="0.2">
      <c r="B9" s="37"/>
      <c r="C9" s="39"/>
      <c r="D9" s="40"/>
      <c r="E9" s="41"/>
      <c r="F9" s="41"/>
      <c r="G9" s="41"/>
      <c r="H9" s="42"/>
      <c r="I9" s="69"/>
      <c r="J9" s="35"/>
    </row>
    <row r="10" spans="1:10" x14ac:dyDescent="0.2">
      <c r="B10" s="330" t="s">
        <v>611</v>
      </c>
      <c r="C10" s="258" t="s">
        <v>344</v>
      </c>
      <c r="D10" s="259"/>
      <c r="E10" s="259"/>
      <c r="F10" s="259"/>
      <c r="G10" s="259"/>
      <c r="H10" s="260"/>
      <c r="I10" s="328">
        <v>9000</v>
      </c>
      <c r="J10" s="45"/>
    </row>
    <row r="11" spans="1:10" x14ac:dyDescent="0.2">
      <c r="B11" s="44"/>
      <c r="C11" s="326" t="s">
        <v>331</v>
      </c>
      <c r="D11" s="259"/>
      <c r="E11" s="259"/>
      <c r="F11" s="259"/>
      <c r="G11" s="259"/>
      <c r="H11" s="260"/>
      <c r="I11" s="70"/>
      <c r="J11" s="329">
        <f>+I10</f>
        <v>9000</v>
      </c>
    </row>
    <row r="12" spans="1:10" x14ac:dyDescent="0.2">
      <c r="B12" s="44"/>
      <c r="C12" s="327" t="s">
        <v>612</v>
      </c>
      <c r="D12" s="259"/>
      <c r="E12" s="259"/>
      <c r="F12" s="259"/>
      <c r="G12" s="259"/>
      <c r="H12" s="260"/>
      <c r="I12" s="70"/>
      <c r="J12" s="45"/>
    </row>
    <row r="13" spans="1:10" x14ac:dyDescent="0.2">
      <c r="B13" s="44"/>
      <c r="C13" s="258"/>
      <c r="D13" s="259"/>
      <c r="E13" s="259"/>
      <c r="F13" s="259"/>
      <c r="G13" s="259"/>
      <c r="H13" s="260"/>
      <c r="I13" s="70"/>
      <c r="J13" s="45"/>
    </row>
    <row r="14" spans="1:10" x14ac:dyDescent="0.2">
      <c r="B14" s="44">
        <v>30</v>
      </c>
      <c r="C14" s="258" t="s">
        <v>341</v>
      </c>
      <c r="D14" s="259"/>
      <c r="E14" s="259"/>
      <c r="F14" s="259"/>
      <c r="G14" s="259"/>
      <c r="H14" s="260"/>
      <c r="I14" s="328">
        <v>7000</v>
      </c>
      <c r="J14" s="45"/>
    </row>
    <row r="15" spans="1:10" x14ac:dyDescent="0.2">
      <c r="B15" s="44"/>
      <c r="C15" s="326" t="s">
        <v>344</v>
      </c>
      <c r="D15" s="259"/>
      <c r="E15" s="259"/>
      <c r="F15" s="259"/>
      <c r="G15" s="259"/>
      <c r="H15" s="260"/>
      <c r="I15" s="70"/>
      <c r="J15" s="329">
        <f>+I14</f>
        <v>7000</v>
      </c>
    </row>
    <row r="16" spans="1:10" x14ac:dyDescent="0.2">
      <c r="B16" s="44"/>
      <c r="C16" s="325" t="s">
        <v>613</v>
      </c>
      <c r="D16" s="47"/>
      <c r="E16" s="47"/>
      <c r="F16" s="47"/>
      <c r="G16" s="47"/>
      <c r="H16" s="48"/>
      <c r="I16" s="70"/>
      <c r="J16" s="45"/>
    </row>
    <row r="17" spans="2:10" x14ac:dyDescent="0.2">
      <c r="B17" s="44"/>
      <c r="C17" s="46"/>
      <c r="D17" s="47"/>
      <c r="E17" s="47"/>
      <c r="F17" s="47"/>
      <c r="G17" s="47"/>
      <c r="H17" s="48"/>
      <c r="I17" s="70"/>
      <c r="J17" s="45"/>
    </row>
    <row r="18" spans="2:10" x14ac:dyDescent="0.2">
      <c r="B18" s="44">
        <v>31</v>
      </c>
      <c r="C18" s="46" t="s">
        <v>334</v>
      </c>
      <c r="D18" s="47"/>
      <c r="E18" s="47"/>
      <c r="F18" s="47"/>
      <c r="G18" s="47"/>
      <c r="H18" s="48"/>
      <c r="I18" s="70">
        <v>210</v>
      </c>
      <c r="J18" s="45"/>
    </row>
    <row r="19" spans="2:10" x14ac:dyDescent="0.2">
      <c r="B19" s="44"/>
      <c r="C19" s="326" t="s">
        <v>428</v>
      </c>
      <c r="D19" s="259"/>
      <c r="E19" s="259"/>
      <c r="F19" s="259"/>
      <c r="G19" s="259"/>
      <c r="H19" s="260"/>
      <c r="I19" s="70"/>
      <c r="J19" s="45">
        <f>+I18</f>
        <v>210</v>
      </c>
    </row>
    <row r="20" spans="2:10" x14ac:dyDescent="0.2">
      <c r="B20" s="44"/>
      <c r="C20" s="327" t="s">
        <v>614</v>
      </c>
      <c r="D20" s="259"/>
      <c r="E20" s="259"/>
      <c r="F20" s="259"/>
      <c r="G20" s="259"/>
      <c r="H20" s="260"/>
      <c r="I20" s="70"/>
      <c r="J20" s="45"/>
    </row>
    <row r="21" spans="2:10" x14ac:dyDescent="0.2">
      <c r="B21" s="44"/>
      <c r="C21" s="258"/>
      <c r="D21" s="259"/>
      <c r="E21" s="259"/>
      <c r="F21" s="259"/>
      <c r="G21" s="259"/>
      <c r="H21" s="260"/>
      <c r="I21" s="70"/>
      <c r="J21" s="45"/>
    </row>
    <row r="22" spans="2:10" x14ac:dyDescent="0.2">
      <c r="B22" s="44">
        <v>31</v>
      </c>
      <c r="C22" s="258" t="s">
        <v>355</v>
      </c>
      <c r="D22" s="259"/>
      <c r="E22" s="259"/>
      <c r="F22" s="259"/>
      <c r="G22" s="259"/>
      <c r="H22" s="260"/>
      <c r="I22" s="328">
        <v>2400</v>
      </c>
      <c r="J22" s="45"/>
    </row>
    <row r="23" spans="2:10" x14ac:dyDescent="0.2">
      <c r="B23" s="44"/>
      <c r="C23" s="326" t="s">
        <v>341</v>
      </c>
      <c r="D23" s="259"/>
      <c r="E23" s="259"/>
      <c r="F23" s="259"/>
      <c r="G23" s="259"/>
      <c r="H23" s="260"/>
      <c r="I23" s="70"/>
      <c r="J23" s="329">
        <v>2000</v>
      </c>
    </row>
    <row r="24" spans="2:10" x14ac:dyDescent="0.2">
      <c r="B24" s="44"/>
      <c r="C24" s="327" t="s">
        <v>615</v>
      </c>
      <c r="D24" s="259"/>
      <c r="E24" s="259"/>
      <c r="F24" s="259"/>
      <c r="G24" s="259"/>
      <c r="H24" s="260"/>
      <c r="I24" s="70"/>
      <c r="J24" s="45"/>
    </row>
    <row r="25" spans="2:10" x14ac:dyDescent="0.2">
      <c r="B25" s="44"/>
      <c r="C25" s="258"/>
      <c r="D25" s="259"/>
      <c r="E25" s="259"/>
      <c r="F25" s="259"/>
      <c r="G25" s="259"/>
      <c r="H25" s="260"/>
      <c r="I25" s="70"/>
      <c r="J25" s="45"/>
    </row>
    <row r="26" spans="2:10" x14ac:dyDescent="0.2">
      <c r="B26" s="44">
        <v>31</v>
      </c>
      <c r="C26" s="258" t="s">
        <v>341</v>
      </c>
      <c r="D26" s="259"/>
      <c r="E26" s="259"/>
      <c r="F26" s="259"/>
      <c r="G26" s="259"/>
      <c r="H26" s="260"/>
      <c r="I26" s="328">
        <v>2475</v>
      </c>
      <c r="J26" s="45"/>
    </row>
    <row r="27" spans="2:10" x14ac:dyDescent="0.2">
      <c r="B27" s="44"/>
      <c r="C27" s="326" t="s">
        <v>333</v>
      </c>
      <c r="D27" s="259"/>
      <c r="E27" s="259"/>
      <c r="F27" s="259"/>
      <c r="G27" s="259"/>
      <c r="H27" s="260"/>
      <c r="I27" s="70"/>
      <c r="J27" s="329">
        <f>+I26</f>
        <v>2475</v>
      </c>
    </row>
    <row r="28" spans="2:10" x14ac:dyDescent="0.2">
      <c r="B28" s="44"/>
      <c r="C28" s="327" t="s">
        <v>616</v>
      </c>
      <c r="D28" s="259"/>
      <c r="E28" s="259"/>
      <c r="F28" s="259"/>
      <c r="G28" s="259"/>
      <c r="H28" s="260"/>
      <c r="I28" s="70"/>
      <c r="J28" s="45"/>
    </row>
    <row r="29" spans="2:10" x14ac:dyDescent="0.2">
      <c r="B29" s="44"/>
      <c r="C29" s="258"/>
      <c r="D29" s="259"/>
      <c r="E29" s="259"/>
      <c r="F29" s="259"/>
      <c r="G29" s="259"/>
      <c r="H29" s="260"/>
      <c r="I29" s="70"/>
      <c r="J29" s="45"/>
    </row>
    <row r="30" spans="2:10" x14ac:dyDescent="0.2">
      <c r="B30" s="334">
        <v>31</v>
      </c>
      <c r="C30" s="258" t="s">
        <v>251</v>
      </c>
      <c r="D30" s="259"/>
      <c r="E30" s="259"/>
      <c r="F30" s="259"/>
      <c r="G30" s="259"/>
      <c r="H30" s="260"/>
      <c r="I30" s="339">
        <v>900</v>
      </c>
      <c r="J30" s="336"/>
    </row>
    <row r="31" spans="2:10" x14ac:dyDescent="0.2">
      <c r="B31" s="70"/>
      <c r="C31" s="338" t="s">
        <v>341</v>
      </c>
      <c r="D31" s="332"/>
      <c r="E31" s="332"/>
      <c r="F31" s="332"/>
      <c r="G31" s="332"/>
      <c r="H31" s="333"/>
      <c r="I31" s="70"/>
      <c r="J31" s="328">
        <f>+I30</f>
        <v>900</v>
      </c>
    </row>
    <row r="32" spans="2:10" x14ac:dyDescent="0.2">
      <c r="B32" s="70"/>
      <c r="C32" s="337" t="s">
        <v>252</v>
      </c>
      <c r="D32" s="332"/>
      <c r="E32" s="332"/>
      <c r="F32" s="332"/>
      <c r="G32" s="332"/>
      <c r="H32" s="333"/>
      <c r="I32" s="70"/>
      <c r="J32" s="70"/>
    </row>
    <row r="33" spans="2:10" x14ac:dyDescent="0.2">
      <c r="B33" s="70"/>
      <c r="C33" s="331"/>
      <c r="D33" s="332"/>
      <c r="E33" s="332"/>
      <c r="F33" s="332"/>
      <c r="G33" s="332"/>
      <c r="H33" s="333"/>
      <c r="I33" s="70"/>
      <c r="J33" s="70"/>
    </row>
    <row r="34" spans="2:10" ht="15.75" thickBot="1" x14ac:dyDescent="0.25">
      <c r="B34" s="38"/>
      <c r="C34" s="322"/>
      <c r="D34" s="323"/>
      <c r="E34" s="323"/>
      <c r="F34" s="323"/>
      <c r="G34" s="323"/>
      <c r="H34" s="324"/>
      <c r="I34" s="153"/>
      <c r="J34" s="36"/>
    </row>
    <row r="35" spans="2:10" ht="15.75" thickTop="1" x14ac:dyDescent="0.2"/>
  </sheetData>
  <mergeCells count="2">
    <mergeCell ref="B3:J4"/>
    <mergeCell ref="C8:H8"/>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E13"/>
  <sheetViews>
    <sheetView showGridLines="0" view="pageLayout" zoomScaleNormal="100" workbookViewId="0"/>
  </sheetViews>
  <sheetFormatPr defaultRowHeight="15" x14ac:dyDescent="0.2"/>
  <cols>
    <col min="1" max="1" width="4.5703125" style="20" customWidth="1"/>
    <col min="2" max="16384" width="9.140625" style="20"/>
  </cols>
  <sheetData>
    <row r="1" spans="1:5" ht="15.75" x14ac:dyDescent="0.25">
      <c r="A1" s="19" t="s">
        <v>534</v>
      </c>
    </row>
    <row r="3" spans="1:5" x14ac:dyDescent="0.2">
      <c r="B3" s="1" t="s">
        <v>345</v>
      </c>
    </row>
    <row r="5" spans="1:5" ht="15.75" x14ac:dyDescent="0.25">
      <c r="A5" s="19" t="s">
        <v>318</v>
      </c>
    </row>
    <row r="7" spans="1:5" ht="15.75" thickBot="1" x14ac:dyDescent="0.25">
      <c r="B7" s="841" t="s">
        <v>342</v>
      </c>
      <c r="C7" s="841"/>
      <c r="D7" s="841"/>
      <c r="E7" s="841"/>
    </row>
    <row r="8" spans="1:5" x14ac:dyDescent="0.2">
      <c r="B8" s="615" t="s">
        <v>208</v>
      </c>
      <c r="C8" s="53">
        <v>6000</v>
      </c>
      <c r="D8" s="341">
        <v>14000</v>
      </c>
      <c r="E8" s="617" t="s">
        <v>210</v>
      </c>
    </row>
    <row r="9" spans="1:5" x14ac:dyDescent="0.2">
      <c r="B9" s="616" t="s">
        <v>209</v>
      </c>
      <c r="C9" s="57">
        <v>12000</v>
      </c>
      <c r="D9" s="342">
        <v>1000</v>
      </c>
      <c r="E9" s="618" t="s">
        <v>211</v>
      </c>
    </row>
    <row r="10" spans="1:5" x14ac:dyDescent="0.2">
      <c r="B10" s="614"/>
      <c r="C10" s="57"/>
      <c r="D10" s="342">
        <v>7000</v>
      </c>
      <c r="E10" s="618" t="s">
        <v>212</v>
      </c>
    </row>
    <row r="11" spans="1:5" x14ac:dyDescent="0.2">
      <c r="B11" s="56"/>
      <c r="C11" s="57"/>
      <c r="D11" s="342">
        <v>500</v>
      </c>
      <c r="E11" s="618" t="s">
        <v>213</v>
      </c>
    </row>
    <row r="12" spans="1:5" x14ac:dyDescent="0.2">
      <c r="B12" s="622"/>
      <c r="C12" s="623"/>
      <c r="D12" s="624"/>
      <c r="E12" s="625"/>
    </row>
    <row r="13" spans="1:5" x14ac:dyDescent="0.2">
      <c r="B13" s="620"/>
      <c r="C13" s="65"/>
      <c r="D13" s="621">
        <v>4500</v>
      </c>
      <c r="E13" s="619" t="s">
        <v>617</v>
      </c>
    </row>
  </sheetData>
  <mergeCells count="1">
    <mergeCell ref="B7:E7"/>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K43"/>
  <sheetViews>
    <sheetView showGridLines="0" view="pageLayout" zoomScaleNormal="100" workbookViewId="0"/>
  </sheetViews>
  <sheetFormatPr defaultRowHeight="15" x14ac:dyDescent="0.2"/>
  <cols>
    <col min="1" max="1" width="4.5703125" style="1" customWidth="1"/>
    <col min="2" max="2" width="3.42578125" style="1" customWidth="1"/>
    <col min="3" max="6" width="8.85546875" style="1" customWidth="1"/>
    <col min="7" max="7" width="2.140625" style="1" customWidth="1"/>
    <col min="8" max="11" width="8.85546875" style="1" customWidth="1"/>
    <col min="12" max="16384" width="9.140625" style="1"/>
  </cols>
  <sheetData>
    <row r="1" spans="1:11" ht="15.75" x14ac:dyDescent="0.25">
      <c r="A1" s="19" t="s">
        <v>535</v>
      </c>
    </row>
    <row r="3" spans="1:11" ht="15.75" x14ac:dyDescent="0.25">
      <c r="B3" s="19" t="s">
        <v>346</v>
      </c>
    </row>
    <row r="5" spans="1:11" ht="15" customHeight="1" x14ac:dyDescent="0.2">
      <c r="B5" s="11" t="s">
        <v>284</v>
      </c>
      <c r="C5" s="836" t="s">
        <v>807</v>
      </c>
      <c r="D5" s="835"/>
      <c r="E5" s="835"/>
      <c r="F5" s="835"/>
      <c r="G5" s="835"/>
      <c r="H5" s="835"/>
      <c r="I5" s="835"/>
      <c r="J5" s="835"/>
      <c r="K5" s="835"/>
    </row>
    <row r="6" spans="1:11" x14ac:dyDescent="0.2">
      <c r="B6" s="11"/>
      <c r="C6" s="835"/>
      <c r="D6" s="835"/>
      <c r="E6" s="835"/>
      <c r="F6" s="835"/>
      <c r="G6" s="835"/>
      <c r="H6" s="835"/>
      <c r="I6" s="835"/>
      <c r="J6" s="835"/>
      <c r="K6" s="835"/>
    </row>
    <row r="7" spans="1:11" x14ac:dyDescent="0.2">
      <c r="B7" s="11"/>
    </row>
    <row r="8" spans="1:11" ht="15" customHeight="1" x14ac:dyDescent="0.2">
      <c r="B8" s="11" t="s">
        <v>285</v>
      </c>
      <c r="C8" s="836" t="s">
        <v>808</v>
      </c>
      <c r="D8" s="835"/>
      <c r="E8" s="835"/>
      <c r="F8" s="835"/>
      <c r="G8" s="835"/>
      <c r="H8" s="835"/>
      <c r="I8" s="835"/>
      <c r="J8" s="835"/>
      <c r="K8" s="835"/>
    </row>
    <row r="9" spans="1:11" x14ac:dyDescent="0.2">
      <c r="B9" s="11"/>
      <c r="C9" s="836"/>
      <c r="D9" s="835"/>
      <c r="E9" s="835"/>
      <c r="F9" s="835"/>
      <c r="G9" s="835"/>
      <c r="H9" s="835"/>
      <c r="I9" s="835"/>
      <c r="J9" s="835"/>
      <c r="K9" s="835"/>
    </row>
    <row r="10" spans="1:11" x14ac:dyDescent="0.2">
      <c r="B10" s="11"/>
      <c r="C10" s="835"/>
      <c r="D10" s="835"/>
      <c r="E10" s="835"/>
      <c r="F10" s="835"/>
      <c r="G10" s="835"/>
      <c r="H10" s="835"/>
      <c r="I10" s="835"/>
      <c r="J10" s="835"/>
      <c r="K10" s="835"/>
    </row>
    <row r="11" spans="1:11" x14ac:dyDescent="0.2">
      <c r="B11" s="11"/>
      <c r="C11" s="835"/>
      <c r="D11" s="835"/>
      <c r="E11" s="835"/>
      <c r="F11" s="835"/>
      <c r="G11" s="835"/>
      <c r="H11" s="835"/>
      <c r="I11" s="835"/>
      <c r="J11" s="835"/>
      <c r="K11" s="835"/>
    </row>
    <row r="13" spans="1:11" ht="15.75" x14ac:dyDescent="0.25">
      <c r="A13" s="19" t="s">
        <v>318</v>
      </c>
    </row>
    <row r="14" spans="1:11" ht="15.75" x14ac:dyDescent="0.25">
      <c r="A14" s="19"/>
    </row>
    <row r="15" spans="1:11" ht="15.75" x14ac:dyDescent="0.25">
      <c r="A15" s="19"/>
      <c r="B15" s="19" t="s">
        <v>348</v>
      </c>
    </row>
    <row r="16" spans="1:11" ht="15.75" thickBot="1" x14ac:dyDescent="0.25"/>
    <row r="17" spans="2:11" ht="17.25" thickTop="1" thickBot="1" x14ac:dyDescent="0.3">
      <c r="B17" s="843" t="s">
        <v>337</v>
      </c>
      <c r="C17" s="844"/>
      <c r="D17" s="840" t="s">
        <v>338</v>
      </c>
      <c r="E17" s="840"/>
      <c r="F17" s="840"/>
      <c r="G17" s="840"/>
      <c r="H17" s="840"/>
      <c r="I17" s="840"/>
      <c r="J17" s="43" t="s">
        <v>339</v>
      </c>
      <c r="K17" s="68" t="s">
        <v>340</v>
      </c>
    </row>
    <row r="18" spans="2:11" ht="15.75" thickTop="1" x14ac:dyDescent="0.2">
      <c r="B18" s="344"/>
      <c r="C18" s="345"/>
      <c r="D18" s="39"/>
      <c r="E18" s="40"/>
      <c r="F18" s="41"/>
      <c r="G18" s="41"/>
      <c r="H18" s="41"/>
      <c r="I18" s="42"/>
      <c r="J18" s="69"/>
      <c r="K18" s="35"/>
    </row>
    <row r="19" spans="2:11" x14ac:dyDescent="0.2">
      <c r="B19" s="258"/>
      <c r="C19" s="346" t="s">
        <v>618</v>
      </c>
      <c r="D19" s="258" t="s">
        <v>335</v>
      </c>
      <c r="E19" s="259"/>
      <c r="F19" s="259"/>
      <c r="G19" s="259"/>
      <c r="H19" s="259"/>
      <c r="I19" s="260"/>
      <c r="J19" s="328">
        <v>2600</v>
      </c>
      <c r="K19" s="45"/>
    </row>
    <row r="20" spans="2:11" x14ac:dyDescent="0.2">
      <c r="B20" s="258"/>
      <c r="C20" s="260"/>
      <c r="D20" s="326" t="s">
        <v>342</v>
      </c>
      <c r="E20" s="259"/>
      <c r="F20" s="259"/>
      <c r="G20" s="259"/>
      <c r="H20" s="259"/>
      <c r="I20" s="260"/>
      <c r="J20" s="70"/>
      <c r="K20" s="329">
        <f>+J19</f>
        <v>2600</v>
      </c>
    </row>
    <row r="21" spans="2:11" x14ac:dyDescent="0.2">
      <c r="B21" s="258"/>
      <c r="C21" s="260"/>
      <c r="D21" s="327" t="s">
        <v>619</v>
      </c>
      <c r="E21" s="259"/>
      <c r="F21" s="259"/>
      <c r="G21" s="259"/>
      <c r="H21" s="259"/>
      <c r="I21" s="260"/>
      <c r="J21" s="70"/>
      <c r="K21" s="45"/>
    </row>
    <row r="22" spans="2:11" x14ac:dyDescent="0.2">
      <c r="B22" s="258"/>
      <c r="C22" s="260"/>
      <c r="D22" s="258"/>
      <c r="E22" s="259"/>
      <c r="F22" s="259"/>
      <c r="G22" s="259"/>
      <c r="H22" s="259"/>
      <c r="I22" s="260"/>
      <c r="J22" s="70"/>
      <c r="K22" s="45"/>
    </row>
    <row r="23" spans="2:11" x14ac:dyDescent="0.2">
      <c r="B23" s="258"/>
      <c r="C23" s="260">
        <v>28</v>
      </c>
      <c r="D23" s="258" t="s">
        <v>342</v>
      </c>
      <c r="E23" s="259"/>
      <c r="F23" s="259"/>
      <c r="G23" s="259"/>
      <c r="H23" s="259"/>
      <c r="I23" s="260"/>
      <c r="J23" s="328">
        <v>1300</v>
      </c>
      <c r="K23" s="45"/>
    </row>
    <row r="24" spans="2:11" x14ac:dyDescent="0.2">
      <c r="B24" s="258"/>
      <c r="C24" s="260"/>
      <c r="D24" s="326" t="s">
        <v>341</v>
      </c>
      <c r="E24" s="259"/>
      <c r="F24" s="259"/>
      <c r="G24" s="259"/>
      <c r="H24" s="259"/>
      <c r="I24" s="260"/>
      <c r="J24" s="70"/>
      <c r="K24" s="329">
        <f>+J23</f>
        <v>1300</v>
      </c>
    </row>
    <row r="25" spans="2:11" x14ac:dyDescent="0.2">
      <c r="B25" s="258"/>
      <c r="C25" s="260"/>
      <c r="D25" s="327" t="s">
        <v>620</v>
      </c>
      <c r="E25" s="259"/>
      <c r="F25" s="259"/>
      <c r="G25" s="259"/>
      <c r="H25" s="259"/>
      <c r="I25" s="260"/>
      <c r="J25" s="70"/>
      <c r="K25" s="45"/>
    </row>
    <row r="26" spans="2:11" x14ac:dyDescent="0.2">
      <c r="B26" s="258"/>
      <c r="C26" s="260"/>
      <c r="D26" s="258"/>
      <c r="E26" s="259"/>
      <c r="F26" s="259"/>
      <c r="G26" s="259"/>
      <c r="H26" s="259"/>
      <c r="I26" s="260"/>
      <c r="J26" s="70"/>
      <c r="K26" s="45"/>
    </row>
    <row r="27" spans="2:11" x14ac:dyDescent="0.2">
      <c r="B27" s="258"/>
      <c r="C27" s="260"/>
      <c r="D27" s="258"/>
      <c r="E27" s="259"/>
      <c r="F27" s="259"/>
      <c r="G27" s="259"/>
      <c r="H27" s="259"/>
      <c r="I27" s="260"/>
      <c r="J27" s="70"/>
      <c r="K27" s="45"/>
    </row>
    <row r="28" spans="2:11" x14ac:dyDescent="0.2">
      <c r="B28" s="258"/>
      <c r="C28" s="260"/>
      <c r="D28" s="258"/>
      <c r="E28" s="259"/>
      <c r="F28" s="259"/>
      <c r="G28" s="259"/>
      <c r="H28" s="259"/>
      <c r="I28" s="260"/>
      <c r="J28" s="70"/>
      <c r="K28" s="45"/>
    </row>
    <row r="29" spans="2:11" ht="15.75" thickBot="1" x14ac:dyDescent="0.25">
      <c r="B29" s="322"/>
      <c r="C29" s="324"/>
      <c r="D29" s="322"/>
      <c r="E29" s="323"/>
      <c r="F29" s="323"/>
      <c r="G29" s="323"/>
      <c r="H29" s="323"/>
      <c r="I29" s="324"/>
      <c r="J29" s="71"/>
      <c r="K29" s="72"/>
    </row>
    <row r="30" spans="2:11" ht="15.75" thickTop="1" x14ac:dyDescent="0.2"/>
    <row r="31" spans="2:11" ht="15.75" x14ac:dyDescent="0.25">
      <c r="B31" s="19" t="s">
        <v>347</v>
      </c>
    </row>
    <row r="32" spans="2:11" ht="15.75" x14ac:dyDescent="0.25">
      <c r="B32" s="19"/>
    </row>
    <row r="33" spans="3:11" ht="15.75" thickBot="1" x14ac:dyDescent="0.25">
      <c r="C33" s="842" t="s">
        <v>341</v>
      </c>
      <c r="D33" s="842"/>
      <c r="E33" s="842"/>
      <c r="F33" s="842"/>
      <c r="H33" s="842" t="s">
        <v>342</v>
      </c>
      <c r="I33" s="842"/>
      <c r="J33" s="842"/>
      <c r="K33" s="842"/>
    </row>
    <row r="34" spans="3:11" x14ac:dyDescent="0.2">
      <c r="C34" s="626" t="s">
        <v>617</v>
      </c>
      <c r="D34" s="348">
        <v>23000</v>
      </c>
      <c r="E34" s="621">
        <v>1300</v>
      </c>
      <c r="F34" s="633" t="s">
        <v>621</v>
      </c>
      <c r="H34" s="620" t="s">
        <v>621</v>
      </c>
      <c r="I34" s="348">
        <v>1300</v>
      </c>
      <c r="J34" s="621">
        <v>2600</v>
      </c>
      <c r="K34" s="629" t="s">
        <v>618</v>
      </c>
    </row>
    <row r="35" spans="3:11" x14ac:dyDescent="0.2">
      <c r="C35" s="56"/>
      <c r="D35" s="57"/>
      <c r="E35" s="342"/>
      <c r="F35" s="59"/>
      <c r="H35" s="56"/>
      <c r="I35" s="57"/>
      <c r="J35" s="342"/>
      <c r="K35" s="630"/>
    </row>
    <row r="36" spans="3:11" x14ac:dyDescent="0.2">
      <c r="C36" s="622"/>
      <c r="D36" s="623"/>
      <c r="E36" s="628"/>
      <c r="F36" s="625"/>
      <c r="H36" s="622"/>
      <c r="I36" s="623"/>
      <c r="J36" s="628"/>
      <c r="K36" s="631"/>
    </row>
    <row r="37" spans="3:11" x14ac:dyDescent="0.2">
      <c r="C37" s="626" t="s">
        <v>617</v>
      </c>
      <c r="D37" s="348">
        <f>+D34-E34</f>
        <v>21700</v>
      </c>
      <c r="E37" s="621"/>
      <c r="F37" s="67"/>
      <c r="H37" s="620"/>
      <c r="I37" s="65"/>
      <c r="J37" s="621">
        <f>+J34-I34</f>
        <v>1300</v>
      </c>
      <c r="K37" s="632" t="s">
        <v>617</v>
      </c>
    </row>
    <row r="38" spans="3:11" x14ac:dyDescent="0.2">
      <c r="E38" s="350"/>
      <c r="F38" s="350"/>
      <c r="I38" s="350"/>
      <c r="J38" s="350"/>
      <c r="K38" s="350"/>
    </row>
    <row r="39" spans="3:11" ht="15.75" thickBot="1" x14ac:dyDescent="0.25">
      <c r="C39" s="842" t="s">
        <v>349</v>
      </c>
      <c r="D39" s="842"/>
      <c r="E39" s="842"/>
      <c r="F39" s="842"/>
    </row>
    <row r="40" spans="3:11" x14ac:dyDescent="0.2">
      <c r="C40" s="620" t="s">
        <v>618</v>
      </c>
      <c r="D40" s="348">
        <v>2600</v>
      </c>
      <c r="E40" s="627"/>
      <c r="F40" s="290"/>
    </row>
    <row r="41" spans="3:11" x14ac:dyDescent="0.2">
      <c r="C41" s="56"/>
      <c r="D41" s="57"/>
      <c r="E41" s="58"/>
      <c r="F41" s="59"/>
    </row>
    <row r="42" spans="3:11" x14ac:dyDescent="0.2">
      <c r="C42" s="622"/>
      <c r="D42" s="623"/>
      <c r="E42" s="624"/>
      <c r="F42" s="625"/>
    </row>
    <row r="43" spans="3:11" x14ac:dyDescent="0.2">
      <c r="C43" s="620" t="s">
        <v>617</v>
      </c>
      <c r="D43" s="348">
        <f>+D40</f>
        <v>2600</v>
      </c>
      <c r="E43" s="627"/>
      <c r="F43" s="67"/>
    </row>
  </sheetData>
  <mergeCells count="7">
    <mergeCell ref="C5:K6"/>
    <mergeCell ref="C8:K11"/>
    <mergeCell ref="D17:I17"/>
    <mergeCell ref="C39:F39"/>
    <mergeCell ref="C33:F33"/>
    <mergeCell ref="H33:K33"/>
    <mergeCell ref="B17:C17"/>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25"/>
  <sheetViews>
    <sheetView showGridLines="0" view="pageLayout" zoomScaleNormal="100" workbookViewId="0"/>
  </sheetViews>
  <sheetFormatPr defaultRowHeight="15" x14ac:dyDescent="0.2"/>
  <cols>
    <col min="1" max="1" width="4.5703125" style="20" customWidth="1"/>
    <col min="2" max="7" width="9.140625" style="20"/>
    <col min="8" max="8" width="4.140625" style="20" customWidth="1"/>
    <col min="9" max="10" width="12.5703125" style="20" customWidth="1"/>
    <col min="11" max="16384" width="9.140625" style="20"/>
  </cols>
  <sheetData>
    <row r="1" spans="1:10" ht="15.75" x14ac:dyDescent="0.25">
      <c r="A1" s="19" t="s">
        <v>536</v>
      </c>
    </row>
    <row r="3" spans="1:10" x14ac:dyDescent="0.2">
      <c r="B3" s="1" t="s">
        <v>809</v>
      </c>
    </row>
    <row r="5" spans="1:10" ht="15.75" x14ac:dyDescent="0.25">
      <c r="A5" s="19" t="s">
        <v>318</v>
      </c>
    </row>
    <row r="7" spans="1:10" ht="15.75" x14ac:dyDescent="0.25">
      <c r="B7" s="848" t="s">
        <v>810</v>
      </c>
      <c r="C7" s="849"/>
      <c r="D7" s="849"/>
      <c r="E7" s="849"/>
      <c r="F7" s="849"/>
      <c r="G7" s="849"/>
      <c r="H7" s="849"/>
      <c r="I7" s="849"/>
      <c r="J7" s="850"/>
    </row>
    <row r="8" spans="1:10" ht="15.75" x14ac:dyDescent="0.25">
      <c r="B8" s="851" t="s">
        <v>350</v>
      </c>
      <c r="C8" s="852"/>
      <c r="D8" s="852"/>
      <c r="E8" s="852"/>
      <c r="F8" s="852"/>
      <c r="G8" s="852"/>
      <c r="H8" s="852"/>
      <c r="I8" s="852"/>
      <c r="J8" s="853"/>
    </row>
    <row r="9" spans="1:10" ht="15.75" x14ac:dyDescent="0.25">
      <c r="B9" s="854" t="s">
        <v>811</v>
      </c>
      <c r="C9" s="855"/>
      <c r="D9" s="855"/>
      <c r="E9" s="855"/>
      <c r="F9" s="855"/>
      <c r="G9" s="855"/>
      <c r="H9" s="855"/>
      <c r="I9" s="855"/>
      <c r="J9" s="856"/>
    </row>
    <row r="10" spans="1:10" ht="15.75" x14ac:dyDescent="0.25">
      <c r="B10" s="857" t="s">
        <v>351</v>
      </c>
      <c r="C10" s="858"/>
      <c r="D10" s="858"/>
      <c r="E10" s="858"/>
      <c r="F10" s="858"/>
      <c r="G10" s="858"/>
      <c r="H10" s="859"/>
      <c r="I10" s="860" t="s">
        <v>352</v>
      </c>
      <c r="J10" s="861"/>
    </row>
    <row r="11" spans="1:10" ht="15.75" x14ac:dyDescent="0.25">
      <c r="B11" s="845"/>
      <c r="C11" s="846"/>
      <c r="D11" s="846"/>
      <c r="E11" s="846"/>
      <c r="F11" s="846"/>
      <c r="G11" s="846"/>
      <c r="H11" s="847"/>
      <c r="I11" s="364" t="s">
        <v>339</v>
      </c>
      <c r="J11" s="314" t="s">
        <v>340</v>
      </c>
    </row>
    <row r="12" spans="1:10" x14ac:dyDescent="0.2">
      <c r="B12" s="351" t="s">
        <v>341</v>
      </c>
      <c r="C12" s="292"/>
      <c r="D12" s="292"/>
      <c r="E12" s="292"/>
      <c r="F12" s="292"/>
      <c r="G12" s="292"/>
      <c r="H12" s="352"/>
      <c r="I12" s="363">
        <v>12000</v>
      </c>
      <c r="J12" s="98"/>
    </row>
    <row r="13" spans="1:10" x14ac:dyDescent="0.2">
      <c r="B13" s="351" t="s">
        <v>344</v>
      </c>
      <c r="C13" s="292"/>
      <c r="D13" s="292"/>
      <c r="E13" s="292"/>
      <c r="F13" s="292"/>
      <c r="G13" s="292"/>
      <c r="H13" s="352"/>
      <c r="I13" s="359">
        <v>4000</v>
      </c>
      <c r="J13" s="804" t="s">
        <v>354</v>
      </c>
    </row>
    <row r="14" spans="1:10" x14ac:dyDescent="0.2">
      <c r="B14" s="351" t="s">
        <v>353</v>
      </c>
      <c r="C14" s="292"/>
      <c r="D14" s="292"/>
      <c r="E14" s="292"/>
      <c r="F14" s="292"/>
      <c r="G14" s="292"/>
      <c r="H14" s="352"/>
      <c r="I14" s="359">
        <v>45000</v>
      </c>
      <c r="J14" s="360"/>
    </row>
    <row r="15" spans="1:10" x14ac:dyDescent="0.2">
      <c r="B15" s="351" t="s">
        <v>342</v>
      </c>
      <c r="C15" s="292"/>
      <c r="D15" s="292"/>
      <c r="E15" s="292"/>
      <c r="F15" s="292"/>
      <c r="G15" s="292"/>
      <c r="H15" s="352"/>
      <c r="I15" s="359" t="s">
        <v>354</v>
      </c>
      <c r="J15" s="360">
        <v>1500</v>
      </c>
    </row>
    <row r="16" spans="1:10" x14ac:dyDescent="0.2">
      <c r="B16" s="351" t="s">
        <v>622</v>
      </c>
      <c r="C16" s="292"/>
      <c r="D16" s="292"/>
      <c r="E16" s="292"/>
      <c r="F16" s="292"/>
      <c r="G16" s="292"/>
      <c r="H16" s="352"/>
      <c r="I16" s="359"/>
      <c r="J16" s="360">
        <v>15000</v>
      </c>
    </row>
    <row r="17" spans="2:10" x14ac:dyDescent="0.2">
      <c r="B17" s="351" t="s">
        <v>623</v>
      </c>
      <c r="C17" s="292"/>
      <c r="D17" s="292"/>
      <c r="E17" s="292"/>
      <c r="F17" s="292"/>
      <c r="G17" s="292"/>
      <c r="H17" s="352"/>
      <c r="I17" s="359"/>
      <c r="J17" s="360">
        <v>7500</v>
      </c>
    </row>
    <row r="18" spans="2:10" x14ac:dyDescent="0.2">
      <c r="B18" s="351" t="s">
        <v>249</v>
      </c>
      <c r="C18" s="292"/>
      <c r="D18" s="292"/>
      <c r="E18" s="292"/>
      <c r="F18" s="292"/>
      <c r="G18" s="292"/>
      <c r="H18" s="352"/>
      <c r="I18" s="359" t="s">
        <v>354</v>
      </c>
      <c r="J18" s="360">
        <v>25000</v>
      </c>
    </row>
    <row r="19" spans="2:10" x14ac:dyDescent="0.2">
      <c r="B19" s="351" t="s">
        <v>251</v>
      </c>
      <c r="C19" s="292"/>
      <c r="D19" s="292"/>
      <c r="E19" s="292"/>
      <c r="F19" s="292"/>
      <c r="G19" s="292"/>
      <c r="H19" s="352"/>
      <c r="I19" s="359">
        <v>12900</v>
      </c>
      <c r="J19" s="360"/>
    </row>
    <row r="20" spans="2:10" x14ac:dyDescent="0.2">
      <c r="B20" s="351" t="s">
        <v>331</v>
      </c>
      <c r="C20" s="292"/>
      <c r="D20" s="292"/>
      <c r="E20" s="292"/>
      <c r="F20" s="292"/>
      <c r="G20" s="292"/>
      <c r="H20" s="352"/>
      <c r="I20" s="359"/>
      <c r="J20" s="360">
        <v>38000</v>
      </c>
    </row>
    <row r="21" spans="2:10" x14ac:dyDescent="0.2">
      <c r="B21" s="351" t="s">
        <v>343</v>
      </c>
      <c r="C21" s="292"/>
      <c r="D21" s="292"/>
      <c r="E21" s="292"/>
      <c r="F21" s="292"/>
      <c r="G21" s="292"/>
      <c r="H21" s="352"/>
      <c r="I21" s="359">
        <v>10000</v>
      </c>
      <c r="J21" s="360"/>
    </row>
    <row r="22" spans="2:10" x14ac:dyDescent="0.2">
      <c r="B22" s="351" t="s">
        <v>355</v>
      </c>
      <c r="C22" s="292"/>
      <c r="D22" s="292"/>
      <c r="E22" s="292"/>
      <c r="F22" s="292"/>
      <c r="G22" s="292"/>
      <c r="H22" s="352"/>
      <c r="I22" s="359">
        <v>1800</v>
      </c>
      <c r="J22" s="360"/>
    </row>
    <row r="23" spans="2:10" x14ac:dyDescent="0.2">
      <c r="B23" s="351" t="s">
        <v>334</v>
      </c>
      <c r="C23" s="292"/>
      <c r="D23" s="292"/>
      <c r="E23" s="292"/>
      <c r="F23" s="292"/>
      <c r="G23" s="292"/>
      <c r="H23" s="352"/>
      <c r="I23" s="361">
        <v>1300</v>
      </c>
      <c r="J23" s="362" t="s">
        <v>354</v>
      </c>
    </row>
    <row r="24" spans="2:10" ht="15.75" thickBot="1" x14ac:dyDescent="0.25">
      <c r="B24" s="351" t="s">
        <v>624</v>
      </c>
      <c r="C24" s="292"/>
      <c r="D24" s="292"/>
      <c r="E24" s="292"/>
      <c r="F24" s="292"/>
      <c r="G24" s="292"/>
      <c r="H24" s="352"/>
      <c r="I24" s="358">
        <f>SUM(I12:I23)</f>
        <v>87000</v>
      </c>
      <c r="J24" s="358">
        <f>SUM(J12:J23)</f>
        <v>87000</v>
      </c>
    </row>
    <row r="25" spans="2:10" ht="15.75" thickTop="1" x14ac:dyDescent="0.2">
      <c r="B25" s="130"/>
      <c r="C25" s="131"/>
      <c r="D25" s="131"/>
      <c r="E25" s="131"/>
      <c r="F25" s="131"/>
      <c r="G25" s="131"/>
      <c r="H25" s="353"/>
      <c r="I25" s="354"/>
      <c r="J25" s="33"/>
    </row>
  </sheetData>
  <mergeCells count="6">
    <mergeCell ref="B11:H11"/>
    <mergeCell ref="B7:J7"/>
    <mergeCell ref="B8:J8"/>
    <mergeCell ref="B9:J9"/>
    <mergeCell ref="B10:H10"/>
    <mergeCell ref="I10:J10"/>
  </mergeCells>
  <phoneticPr fontId="5" type="noConversion"/>
  <pageMargins left="0.75" right="0.75" top="1" bottom="1" header="0.5" footer="0.5"/>
  <pageSetup orientation="portrait" r:id="rId1"/>
  <headerFooter alignWithMargins="0">
    <oddHeader>&amp;L&amp;"Arial,Bold"&amp;12FINANCIAL AND MANAGERIAL ACCOUNTING - Fifth Edition&amp;R&amp;"Arial,Bold"&amp;12Solutions Manual</oddHeader>
    <oddFooter>&amp;L&amp;"Arial,Bold"Chapter 2: Recording Business Transactions&amp;R&amp;"Arial,Bold"Page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Review</vt:lpstr>
      <vt:lpstr>S2-1</vt:lpstr>
      <vt:lpstr>S2-2</vt:lpstr>
      <vt:lpstr>S2-3</vt:lpstr>
      <vt:lpstr>S2-4 </vt:lpstr>
      <vt:lpstr>S2-5</vt:lpstr>
      <vt:lpstr>S2-6</vt:lpstr>
      <vt:lpstr>S2-7</vt:lpstr>
      <vt:lpstr>S2-8</vt:lpstr>
      <vt:lpstr>S2-9</vt:lpstr>
      <vt:lpstr>E2-10</vt:lpstr>
      <vt:lpstr>E2-11</vt:lpstr>
      <vt:lpstr>E2-12</vt:lpstr>
      <vt:lpstr>E2-13</vt:lpstr>
      <vt:lpstr>E2-14</vt:lpstr>
      <vt:lpstr>E2-15</vt:lpstr>
      <vt:lpstr>E2-16</vt:lpstr>
      <vt:lpstr>E2-17</vt:lpstr>
      <vt:lpstr>E2-18</vt:lpstr>
      <vt:lpstr>E2-19</vt:lpstr>
      <vt:lpstr>E2-20</vt:lpstr>
      <vt:lpstr>E2-21</vt:lpstr>
      <vt:lpstr>E2-22</vt:lpstr>
      <vt:lpstr>E2-23</vt:lpstr>
      <vt:lpstr>E2-24</vt:lpstr>
      <vt:lpstr>E2-25</vt:lpstr>
      <vt:lpstr>E2-26 </vt:lpstr>
      <vt:lpstr>E2-27</vt:lpstr>
      <vt:lpstr>E2-28</vt:lpstr>
      <vt:lpstr>P2-29A</vt:lpstr>
      <vt:lpstr>P2-30A </vt:lpstr>
      <vt:lpstr>P2-31A </vt:lpstr>
      <vt:lpstr>P2-32A</vt:lpstr>
      <vt:lpstr>P2-33A </vt:lpstr>
      <vt:lpstr>P2-34A</vt:lpstr>
      <vt:lpstr>P2-35B</vt:lpstr>
      <vt:lpstr>P2-36B </vt:lpstr>
      <vt:lpstr>P2-37B</vt:lpstr>
      <vt:lpstr>P2-38B</vt:lpstr>
      <vt:lpstr>P2-39B</vt:lpstr>
      <vt:lpstr>P2-40B</vt:lpstr>
      <vt:lpstr>P2-41</vt:lpstr>
      <vt:lpstr>P2-42</vt:lpstr>
      <vt:lpstr>Decision Case 2-1</vt:lpstr>
      <vt:lpstr>Ethical Issue 2-1</vt:lpstr>
      <vt:lpstr>Fraud Case 2-1</vt:lpstr>
      <vt:lpstr>Financial Statement Case 2-1</vt:lpstr>
      <vt:lpstr>Communication Activity 2-1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dc:creator>
  <cp:lastModifiedBy>Skaalrud, Andra</cp:lastModifiedBy>
  <dcterms:created xsi:type="dcterms:W3CDTF">1996-10-14T23:33:28Z</dcterms:created>
  <dcterms:modified xsi:type="dcterms:W3CDTF">2015-05-12T18:00:11Z</dcterms:modified>
</cp:coreProperties>
</file>